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2"/>
  </bookViews>
  <sheets>
    <sheet name="Notes" sheetId="1" r:id="rId1"/>
    <sheet name="Details for Return" sheetId="2" r:id="rId2"/>
    <sheet name="Summary for Year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January" sheetId="13" r:id="rId13"/>
    <sheet name="February" sheetId="14" r:id="rId14"/>
    <sheet name="March" sheetId="15" r:id="rId15"/>
  </sheets>
  <definedNames/>
  <calcPr fullCalcOnLoad="1"/>
</workbook>
</file>

<file path=xl/sharedStrings.xml><?xml version="1.0" encoding="utf-8"?>
<sst xmlns="http://schemas.openxmlformats.org/spreadsheetml/2006/main" count="2217" uniqueCount="362">
  <si>
    <t>Date</t>
  </si>
  <si>
    <t>Bank</t>
  </si>
  <si>
    <t>Cash</t>
  </si>
  <si>
    <t>Offertory</t>
  </si>
  <si>
    <t>Donations</t>
  </si>
  <si>
    <t>Collections</t>
  </si>
  <si>
    <t>Other</t>
  </si>
  <si>
    <t>Legacies</t>
  </si>
  <si>
    <t xml:space="preserve">Fund </t>
  </si>
  <si>
    <t>Restricted</t>
  </si>
  <si>
    <t>Raising</t>
  </si>
  <si>
    <t>Diocese</t>
  </si>
  <si>
    <t>Papers</t>
  </si>
  <si>
    <t>Candles</t>
  </si>
  <si>
    <t>Parishes</t>
  </si>
  <si>
    <t xml:space="preserve"> </t>
  </si>
  <si>
    <t>April</t>
  </si>
  <si>
    <t>May</t>
  </si>
  <si>
    <t>Income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</si>
  <si>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</si>
  <si>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</si>
  <si>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</si>
  <si>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</si>
  <si>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</si>
  <si>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</si>
  <si>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</si>
  <si>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</si>
  <si>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</si>
  <si>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</si>
  <si>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Expenditure</t>
  </si>
  <si>
    <t>Church</t>
  </si>
  <si>
    <t xml:space="preserve">General </t>
  </si>
  <si>
    <t>Admin</t>
  </si>
  <si>
    <t>Renewals</t>
  </si>
  <si>
    <t>Light</t>
  </si>
  <si>
    <t>Clergy</t>
  </si>
  <si>
    <t>Allowance</t>
  </si>
  <si>
    <t>School</t>
  </si>
  <si>
    <t>to Diocese</t>
  </si>
  <si>
    <t>Major</t>
  </si>
  <si>
    <t>Build</t>
  </si>
  <si>
    <t>Bank Reconciliation</t>
  </si>
  <si>
    <t>Devised by D A Dent May 2006</t>
  </si>
  <si>
    <t>RECEIPTS</t>
  </si>
  <si>
    <t>OFFERTORIES</t>
  </si>
  <si>
    <t>DONATIONS</t>
  </si>
  <si>
    <t>RENTS</t>
  </si>
  <si>
    <t>OTHER COLLECTIONS</t>
  </si>
  <si>
    <t>LEGACIES</t>
  </si>
  <si>
    <t>MONEY FROM DIOCESE</t>
  </si>
  <si>
    <t>TOTAL RECEIPTS</t>
  </si>
  <si>
    <t>PAYMENTS</t>
  </si>
  <si>
    <t>CHURCH REQUISITES</t>
  </si>
  <si>
    <t>GENERAL ADMIN</t>
  </si>
  <si>
    <t>REPAIRS &amp; RENEWALS</t>
  </si>
  <si>
    <t>HOUSEKEEPING</t>
  </si>
  <si>
    <t>HEAT &amp; LIGHT</t>
  </si>
  <si>
    <t>CLERGY ALLOWANCE</t>
  </si>
  <si>
    <t>SCHOOL EXPENDITURE</t>
  </si>
  <si>
    <t>TOTAL PAYMENTS</t>
  </si>
  <si>
    <t>Piety</t>
  </si>
  <si>
    <t>Requisites</t>
  </si>
  <si>
    <t>Money from</t>
  </si>
  <si>
    <t>Fundraising</t>
  </si>
  <si>
    <t>BALANCE BROUGHT FORWARD</t>
  </si>
  <si>
    <t>BALANCE AT END OF YEAR</t>
  </si>
  <si>
    <t>House-</t>
  </si>
  <si>
    <t>keeping</t>
  </si>
  <si>
    <t xml:space="preserve">Clergy </t>
  </si>
  <si>
    <t>Heat &amp;</t>
  </si>
  <si>
    <t>MAJOR BUILD</t>
  </si>
  <si>
    <t>APRIL</t>
  </si>
  <si>
    <t>Chaplaincy</t>
  </si>
  <si>
    <t>Salaries</t>
  </si>
  <si>
    <t>Rents</t>
  </si>
  <si>
    <t>Investment</t>
  </si>
  <si>
    <t>In and Outs</t>
  </si>
  <si>
    <t>"In and Out" Transactions</t>
  </si>
  <si>
    <t>Miscell.</t>
  </si>
  <si>
    <t>Cheque</t>
  </si>
  <si>
    <t>Number</t>
  </si>
  <si>
    <t>Repairs &amp;</t>
  </si>
  <si>
    <t>Wages to</t>
  </si>
  <si>
    <t>Wages direct</t>
  </si>
  <si>
    <t>to Staff</t>
  </si>
  <si>
    <t xml:space="preserve">Water </t>
  </si>
  <si>
    <t>Rates</t>
  </si>
  <si>
    <t>Car Costs</t>
  </si>
  <si>
    <t>Levy</t>
  </si>
  <si>
    <t>Diocesan</t>
  </si>
  <si>
    <t xml:space="preserve">Restricted </t>
  </si>
  <si>
    <t>Funds</t>
  </si>
  <si>
    <t>Payments</t>
  </si>
  <si>
    <t xml:space="preserve">Costs of </t>
  </si>
  <si>
    <t xml:space="preserve">Inter- </t>
  </si>
  <si>
    <t>Cash Paid to Bank</t>
  </si>
  <si>
    <t>Standing Orders received into Bank</t>
  </si>
  <si>
    <t>Other direct Bank receipts</t>
  </si>
  <si>
    <t>Cash and Bank Balances at start of month</t>
  </si>
  <si>
    <t>Receipts</t>
  </si>
  <si>
    <t>Receipts in month, as above</t>
  </si>
  <si>
    <t>Payments in month, as above</t>
  </si>
  <si>
    <t xml:space="preserve">Cash Payments: </t>
  </si>
  <si>
    <t>Cash and Bank Balances at end of month</t>
  </si>
  <si>
    <t xml:space="preserve"> Cashbook Summary</t>
  </si>
  <si>
    <t>Balance at month end, per Bank Statement</t>
  </si>
  <si>
    <t>Cash in Hand at Parish</t>
  </si>
  <si>
    <t>Add:</t>
  </si>
  <si>
    <t xml:space="preserve">Bankings in Cashbook not yet shown </t>
  </si>
  <si>
    <t>on Bank Statement:</t>
  </si>
  <si>
    <t>Deduct:</t>
  </si>
  <si>
    <t>Cheques in Cashbook not yet shown</t>
  </si>
  <si>
    <t xml:space="preserve">   Cheque number </t>
  </si>
  <si>
    <t>:</t>
  </si>
  <si>
    <t xml:space="preserve">Balance at month end, per Cashbook </t>
  </si>
  <si>
    <t>(should agree with Cashbook Summary)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</si>
  <si>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</si>
  <si>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</si>
  <si>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</si>
  <si>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</si>
  <si>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</si>
  <si>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</si>
  <si>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</si>
  <si>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</si>
  <si>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</si>
  <si>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</si>
  <si>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</si>
  <si>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In and</t>
  </si>
  <si>
    <t>Outs</t>
  </si>
  <si>
    <t>CHAPLAINCY SALARIES</t>
  </si>
  <si>
    <t>INVESTMENT INCOME</t>
  </si>
  <si>
    <t>COLLECTIONS SENT TO DIOCESE</t>
  </si>
  <si>
    <t>UNRESTRICTED FUNDRAISING</t>
  </si>
  <si>
    <t>RESTRICTED FUNDRAISING</t>
  </si>
  <si>
    <t>INTER-PARISHES</t>
  </si>
  <si>
    <t>OTHER MISCELLANEOUS</t>
  </si>
  <si>
    <t>IN AND OUT TRANSACTIONS</t>
  </si>
  <si>
    <t>WAGES TO STAFF PAID FROM DIOCESE</t>
  </si>
  <si>
    <t>WAGES TO STAFF PAID DIRECT BY PARISH</t>
  </si>
  <si>
    <t>WATER RATES</t>
  </si>
  <si>
    <t>CLERGY CAR COSTS</t>
  </si>
  <si>
    <t>DIOCESAN LEVY</t>
  </si>
  <si>
    <t>RESTRICTED FUNDS PAID OUT</t>
  </si>
  <si>
    <t>PAYMENTS TO DIOCESE</t>
  </si>
  <si>
    <t>COSTS OF FUNDRAISING</t>
  </si>
  <si>
    <t>DETAILS FOR ANNUAL FINANCIAL RETURN</t>
  </si>
  <si>
    <t>These figures</t>
  </si>
  <si>
    <t>should match</t>
  </si>
  <si>
    <t>Direct Debits:</t>
  </si>
  <si>
    <t xml:space="preserve">                                          Photocopier Lease</t>
  </si>
  <si>
    <t>via Diocese</t>
  </si>
  <si>
    <t>Notes on using the Cashbook Template</t>
  </si>
  <si>
    <t>a)</t>
  </si>
  <si>
    <t>"Details for Return" page:</t>
  </si>
  <si>
    <t xml:space="preserve">      there will usually be no need to make any entries on this page,</t>
  </si>
  <si>
    <t xml:space="preserve"> as it will populate automatically. The only exception is when the</t>
  </si>
  <si>
    <t xml:space="preserve">template is not used from the start of the financial year, in which </t>
  </si>
  <si>
    <t>case the Cash and Bank Balances Opening Balance will need</t>
  </si>
  <si>
    <t>b)</t>
  </si>
  <si>
    <t>"Summary for Year" page:</t>
  </si>
  <si>
    <t xml:space="preserve">to be entered manually (at cell D23), and the figures will not, of </t>
  </si>
  <si>
    <t>course, represent the full year.</t>
  </si>
  <si>
    <t xml:space="preserve">       there should be no need to make any entries on this page, as </t>
  </si>
  <si>
    <t>it will populate automatically.</t>
  </si>
  <si>
    <t>c)</t>
  </si>
  <si>
    <t>Receipts:</t>
  </si>
  <si>
    <t xml:space="preserve">when monies are paid to the bank, enter the value in the "Bank" </t>
  </si>
  <si>
    <t>column of a "Cash paid to Bank" line (eg cell D14). This will</t>
  </si>
  <si>
    <t>column.</t>
  </si>
  <si>
    <t>automatically enter the equivalent negative value into the "Cash"</t>
  </si>
  <si>
    <t xml:space="preserve">enter the value of monies received at the Parish in the relevant </t>
  </si>
  <si>
    <t xml:space="preserve"> This will automatically enter the value into the total "Cash" column</t>
  </si>
  <si>
    <t xml:space="preserve">enter the value of monies received directly into the Bank Account </t>
  </si>
  <si>
    <t xml:space="preserve"> This will automatically enter the value into the total "Bank" column</t>
  </si>
  <si>
    <t xml:space="preserve">column (ie "Offertory" column, "Rents" column etc) using lines 7 to </t>
  </si>
  <si>
    <t>54 inclusive.</t>
  </si>
  <si>
    <t>(Standing Orders etc) into the relevant column ("Offertory" etc)</t>
  </si>
  <si>
    <t>using lines 55 to 59 inclusive.</t>
  </si>
  <si>
    <t>d)</t>
  </si>
  <si>
    <t>Payments:</t>
  </si>
  <si>
    <t>enter bank payments (cheques, Direct Debits, Standing Orders)</t>
  </si>
  <si>
    <t>in the relevant column (ie "Church Requisites", "General Admin"</t>
  </si>
  <si>
    <t xml:space="preserve">etc using lines 71 to 106 inclusive. </t>
  </si>
  <si>
    <t>enter cash payments in the relevant column ("General Admin" etc)</t>
  </si>
  <si>
    <t xml:space="preserve">using lines 107 to 111 inclusive. </t>
  </si>
  <si>
    <t>e)</t>
  </si>
  <si>
    <t xml:space="preserve">At the end of each month prepare the bank reconciliation and </t>
  </si>
  <si>
    <t>check that the total Closing Balance agrees with the Cashbook.</t>
  </si>
  <si>
    <t>-----------------------------------------------------------</t>
  </si>
  <si>
    <t xml:space="preserve"> This will automatically enter the values into the total "Bank" column</t>
  </si>
  <si>
    <t xml:space="preserve"> This will automatically enter the values into the total "Cash" column</t>
  </si>
  <si>
    <t>Cheques paid to bank</t>
  </si>
  <si>
    <t>Council Tax</t>
  </si>
  <si>
    <t>Byermoor Household</t>
  </si>
  <si>
    <t>Commercial Card</t>
  </si>
  <si>
    <t>TOTAL GP</t>
  </si>
  <si>
    <t>Loose Plate</t>
  </si>
  <si>
    <t>Other envelopes - Cash up to £20</t>
  </si>
  <si>
    <t>Gift Aid envelopes</t>
  </si>
  <si>
    <t>Teas</t>
  </si>
  <si>
    <t>Hall hire</t>
  </si>
  <si>
    <t>Sanctuary candles</t>
  </si>
  <si>
    <t>Mass stipends</t>
  </si>
  <si>
    <t>CAFOD</t>
  </si>
  <si>
    <t>Flowers</t>
  </si>
  <si>
    <t>Heating and repairs</t>
  </si>
  <si>
    <t>Donation</t>
  </si>
  <si>
    <t>Holy Places</t>
  </si>
  <si>
    <t>OLW candles</t>
  </si>
  <si>
    <t>SH candles</t>
  </si>
  <si>
    <t>Little Sisters</t>
  </si>
  <si>
    <t>Books</t>
  </si>
  <si>
    <t>Funeral</t>
  </si>
  <si>
    <t>Heating</t>
  </si>
  <si>
    <t>World Comms</t>
  </si>
  <si>
    <t>cheques paid to bank</t>
  </si>
  <si>
    <t>Lay Training</t>
  </si>
  <si>
    <t>Day For Life</t>
  </si>
  <si>
    <t>Commercial card</t>
  </si>
  <si>
    <t>Byermoor household</t>
  </si>
  <si>
    <t>John B Kelly (reimburse Virgin mobile bill (50%) for March 2017)</t>
  </si>
  <si>
    <t>Savio Lobo (secateurs; bird feeder; household items)</t>
  </si>
  <si>
    <t>Northumbrian Water (water charges Dec 2016-March 2017)</t>
  </si>
  <si>
    <t>St. Annes (contra)</t>
  </si>
  <si>
    <t>Rev. Deacon Thomas Rooke (Journey in Faith Programme)</t>
  </si>
  <si>
    <t>Rev. Fr. N. Colahan (Mass supply 13.4.17)</t>
  </si>
  <si>
    <t>Sacred Heart Church (reimburse priest Mass supply 15.4.17)</t>
  </si>
  <si>
    <t>Savio Lobo (bird food; peanuts; kettle descaler)</t>
  </si>
  <si>
    <t>A.W. Farmer (plumbing work in Presbytery 15.3.17)</t>
  </si>
  <si>
    <t>Diocese of Hexham &amp; Newcastle (Safeguarding charges)</t>
  </si>
  <si>
    <t>A.W. Farmer (plumbing work in Presbytery 31.3.17)</t>
  </si>
  <si>
    <t>Siemens Financial Services (Photocopier rental May-Aug 2017)</t>
  </si>
  <si>
    <t>Catholic Herald</t>
  </si>
  <si>
    <t>John B Kelly (reimburse Virgin media bill for April 2017)</t>
  </si>
  <si>
    <t>Jim Rodgers (wine for Holy Saturday Converts' celebration)</t>
  </si>
  <si>
    <t>Margaret Davidson (altar wine; stationery; postage stamps)</t>
  </si>
  <si>
    <t>John B Kelly (salary £619; fuel exp £153 for April 2017)</t>
  </si>
  <si>
    <t>Fr. Alan McKnight (Evening Mass supply 30.4.17)</t>
  </si>
  <si>
    <t>Northern Cross</t>
  </si>
  <si>
    <t>Fr. John Coyle (Morning Mass supply 7.5.17)</t>
  </si>
  <si>
    <t>Fr. Paul Doubtwaite (Evening Mass supply 7.5.17)</t>
  </si>
  <si>
    <t>(Mass supply Byermoor 5.5.17)</t>
  </si>
  <si>
    <t>Savio Lobo (sunflower heart; peanut kibbles)</t>
  </si>
  <si>
    <t>British Red Cross (donation)</t>
  </si>
  <si>
    <t>Sapphire Print Solutions (photocopying charges for April 2017)</t>
  </si>
  <si>
    <t>John B Kelly (reimburse Virgin mobile bill (50%) for April 2017)</t>
  </si>
  <si>
    <t>Universe Media Group Ltd</t>
  </si>
  <si>
    <t>A.W. Farmer (plumbing work carried out at Sacred Heart church 11.4.17 - to be reimbursed)</t>
  </si>
  <si>
    <t>W.T. Mason (supplying and securing fence posts and building new section of fence)</t>
  </si>
  <si>
    <t>Aid to the Church in Need</t>
  </si>
  <si>
    <t>Margaret Davidson (ink cartridges x 2; printer paper; stationery; postage stamps)</t>
  </si>
  <si>
    <t>Diocese of Hexham &amp; Newcastle (Clergy Retreat 9-12 May 2017)</t>
  </si>
  <si>
    <t>John J Kelly (foot-operated door stop)</t>
  </si>
  <si>
    <t>John J Kelly (door closer for Sacristy)</t>
  </si>
  <si>
    <t>Margaret Davidson (ink cartridges x 4 altar wine x 2; stationery; postage stamps)</t>
  </si>
  <si>
    <t>John B Kelly (reimburse Virgin Media bill for May 2017)</t>
  </si>
  <si>
    <t>Savio Lobo (wood for shelving; bird food; secateurs)</t>
  </si>
  <si>
    <t>John B Kelly (salary £619; fuel exp £190 for May 2017)</t>
  </si>
  <si>
    <t>Mary Morris (towels £46; groceries £18.58)</t>
  </si>
  <si>
    <t>Elsie Morris (glass vases for altar x 2)</t>
  </si>
  <si>
    <t>Karen Clark (items for cleaning)</t>
  </si>
  <si>
    <t>John nJ Kelly (headset microphone)</t>
  </si>
  <si>
    <t>John B Kelly (reimburse 50% Virgin mobile bill for May 2017)</t>
  </si>
  <si>
    <t>Diocese of Hexham &amp; Newcastle (special collection Holy Places 9.4.17)</t>
  </si>
  <si>
    <t>Little Sisters of the Poor (special collection 7.5.17)</t>
  </si>
  <si>
    <t>Diocese of Hexham &amp; Newcastle (special collection World Communcations Day 28.5.17)</t>
  </si>
  <si>
    <t>Steven Noble (strip down printer, remove wall clip 11.6.17)</t>
  </si>
  <si>
    <t>A.W. Farmer (plumbing work; annual gas check; inspect/service boiler Church; inspect/service boiler &amp; oven in presbtery</t>
  </si>
  <si>
    <t>John J Kelly (candles for chapel)</t>
  </si>
  <si>
    <t>Margaret Davidson (ink cartridge x 3; printer paper; key box with tags; hardbook notebooks x 3; postage stamps)</t>
  </si>
  <si>
    <t>Savio Lobo (photo frame, bird food)</t>
  </si>
  <si>
    <t>Steven Noble (remote fix for Chrome browser)</t>
  </si>
  <si>
    <t>NWG Business (watercharges)</t>
  </si>
  <si>
    <t>St. Augustine Parish (Reflection Day, Minsteracres)</t>
  </si>
  <si>
    <t>Fr. John Coyle (mass supply 25/6/17)</t>
  </si>
  <si>
    <t>Fr. Paaul Doubtwaite (mass supply 25/6/17)</t>
  </si>
  <si>
    <t>Mass supply (Byermoor 24/6/17)</t>
  </si>
  <si>
    <t>RCDHN (employment costs)</t>
  </si>
  <si>
    <t>Savio Lobo (bird food, etc)</t>
  </si>
  <si>
    <t>John B Kelly (reimburse Virgin Media bill for June 2017)</t>
  </si>
  <si>
    <t>John B Kelly (salary £619; fuel exp £195 for June 2017)</t>
  </si>
  <si>
    <t>n</t>
  </si>
  <si>
    <t>Total Gas and Power</t>
  </si>
  <si>
    <t>Stipends</t>
  </si>
  <si>
    <t>Peter's Pence</t>
  </si>
  <si>
    <t>Apostleship of the Sea</t>
  </si>
  <si>
    <t>BBQ</t>
  </si>
  <si>
    <t>World Communications</t>
  </si>
  <si>
    <t>Piety Shop</t>
  </si>
  <si>
    <t>Faith Alive Books</t>
  </si>
  <si>
    <t>Fr. John Bosco</t>
  </si>
  <si>
    <t>TOTAL gas and power</t>
  </si>
  <si>
    <t>CBC Distributors (piety shop supplies)</t>
  </si>
  <si>
    <t>Hayes &amp; Finch (candle oil, red sanctuary lights, altar bread)</t>
  </si>
  <si>
    <t>Steven Noble (resolve update issues on laptop by remote access)</t>
  </si>
  <si>
    <t>Sapphire Print Solutions (photocopying charges for June 2017)</t>
  </si>
  <si>
    <t>Margaret Davidson (Living Faith booklets x 25; altar wine;stationery; postage stamps)</t>
  </si>
  <si>
    <t>John B Kelly (reimburse part Virgin mobile bill for June 2017)</t>
  </si>
  <si>
    <t>Diocese of Hexham &amp; Ncle (Diocesan Levy lst Qtr)</t>
  </si>
  <si>
    <t>John B Kelly (salary for July 2017 + fuel expenses)</t>
  </si>
  <si>
    <t>Bank statement difference</t>
  </si>
  <si>
    <t>AW Farmer (plumbing)</t>
  </si>
  <si>
    <t>Piety shop</t>
  </si>
  <si>
    <t>Catholic Education</t>
  </si>
  <si>
    <t>John B Kelly (reimburse Virginb Media bill for July 2017)</t>
  </si>
  <si>
    <t>Steven Noble (format laptop, deliver back; set up printer)</t>
  </si>
  <si>
    <t>Catholic Herald (April-June 2017)</t>
  </si>
  <si>
    <t>Siemens Financial Services (photocopier rental Aug-Nov 2017)</t>
  </si>
  <si>
    <t>Teresa Weeks (reimburse cleaning products for presbytery; milk; bread)</t>
  </si>
  <si>
    <t>John B Kelly (reimburse part Virgin mobile bill for July 2017)</t>
  </si>
  <si>
    <t>Lockie Ltd (Mass offering envelopes x 1000)</t>
  </si>
  <si>
    <t>Margaret Davidson (altar wine; printer paper; ink cartridge x 2; postage stamps; groceries)</t>
  </si>
  <si>
    <t>Cash Payments: (Fr. John Bosco)</t>
  </si>
  <si>
    <t>200 Club Hall</t>
  </si>
  <si>
    <t>Cash paid to Fr. John Bosco</t>
  </si>
  <si>
    <t>Northern Bretheran Fund</t>
  </si>
  <si>
    <t>VOID</t>
  </si>
  <si>
    <t>Funeral Collection</t>
  </si>
  <si>
    <t>Plumber Work Repaid from Byermoor</t>
  </si>
  <si>
    <t>St Annes (Contra)</t>
  </si>
  <si>
    <t>P Woodley (PAT Testing)</t>
  </si>
  <si>
    <t>Universe Media</t>
  </si>
  <si>
    <t>Hayes &amp; Finch (Altar Bread)</t>
  </si>
  <si>
    <t>Sapphire Print (Printing Costs)</t>
  </si>
  <si>
    <t>John B Kelly (Virgin Media Costs)</t>
  </si>
  <si>
    <t>Geo Hagan (Light Bulbs)</t>
  </si>
  <si>
    <t>Magret Davidson (Alter Wine/Groceries/Ink Cratridges/Stamps)</t>
  </si>
  <si>
    <t>Liturgical Foundation (Eucharistic Ministers Course)</t>
  </si>
  <si>
    <t>John B Kelly (Salary + Fuel)</t>
  </si>
  <si>
    <t>CBC Distributors (Piety Shop)</t>
  </si>
  <si>
    <t>Diocese (Peters Pence)</t>
  </si>
  <si>
    <t>Apostleship of Sea</t>
  </si>
  <si>
    <t>CAFOD (Weekly Collections)</t>
  </si>
  <si>
    <t>Sister Yakaulesia (St Annes Belarus)</t>
  </si>
  <si>
    <t>John Kelly (Bolts &amp; Straps)</t>
  </si>
  <si>
    <t>D E Ford (Insurance)</t>
  </si>
  <si>
    <t>Hayes &amp; Finch (Advent Candles)</t>
  </si>
  <si>
    <t>PRE (Donation)</t>
  </si>
  <si>
    <t>Magret Davidson (Alter Wine/Ink Cartridges/Paper/Stamps)</t>
  </si>
  <si>
    <t>Geo Hagan (Paint)</t>
  </si>
  <si>
    <t>Savio Lobo (Bird Food)</t>
  </si>
  <si>
    <t>Geo Hagan (Garden Shears)</t>
  </si>
  <si>
    <t>NGW Water Charges</t>
  </si>
  <si>
    <t>Diocese (Cleaners Costs)</t>
  </si>
  <si>
    <t>Universe Media (Catholic Directory)</t>
  </si>
  <si>
    <t>St Annes (Housekeeping/Flowers)</t>
  </si>
  <si>
    <t>Roger Eley (100 Club Machine)</t>
  </si>
  <si>
    <t>Diocese (Home Mission)</t>
  </si>
  <si>
    <t>Diocese (Catholic Education)</t>
  </si>
  <si>
    <t>Diocese (Clergy Day with Bill Heusch)</t>
  </si>
  <si>
    <t>Total GP</t>
  </si>
  <si>
    <t>Other Envelopes (Cash up to £20)</t>
  </si>
  <si>
    <t>Gift Aid Envelopes</t>
  </si>
  <si>
    <t>Uncashed Cheque No 285</t>
  </si>
  <si>
    <t>Uncashed Cheque No 333</t>
  </si>
  <si>
    <t>Uncashed Cheque No 521</t>
  </si>
  <si>
    <t>Sanctuary Candles</t>
  </si>
  <si>
    <t>Mass Stipends</t>
  </si>
  <si>
    <t>Cheques Paid to Bank</t>
  </si>
  <si>
    <t>Hall Hire</t>
  </si>
  <si>
    <t>Home Missions</t>
  </si>
  <si>
    <t>Byermoor Household Contribution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</si>
</sst>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/m/yy;@"/>
    <numFmt numFmtId="174" formatCode="[$-809]dd\ mmmm\ yyyy;@"/>
    <numFmt numFmtId="175" formatCode="0.00_ ;[Red]\-0.00\ "/>
    <numFmt numFmtId="176" formatCode="d/mmm/yy"/>
    <numFmt numFmtId="177" formatCode="mmm\-yyyy"/>
    <numFmt numFmtId="178" formatCode="0.0"/>
  </numFmts>
  <fonts count="4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3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Border="1" applyAlignment="1">
      <alignment/>
    </xf>
    <xf numFmtId="173" fontId="0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10" fillId="0" borderId="0" xfId="0" applyNumberFormat="1" applyFont="1" applyAlignment="1">
      <alignment/>
    </xf>
    <xf numFmtId="175" fontId="10" fillId="0" borderId="0" xfId="0" applyNumberFormat="1" applyFont="1" applyAlignment="1">
      <alignment/>
    </xf>
    <xf numFmtId="2" fontId="1" fillId="32" borderId="0" xfId="0" applyNumberFormat="1" applyFont="1" applyFill="1" applyAlignment="1">
      <alignment/>
    </xf>
    <xf numFmtId="2" fontId="1" fillId="1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32" borderId="11" xfId="0" applyNumberFormat="1" applyFont="1" applyFill="1" applyBorder="1" applyAlignment="1">
      <alignment/>
    </xf>
    <xf numFmtId="2" fontId="0" fillId="10" borderId="11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14" fontId="0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2" fontId="1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176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76" fontId="1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173" fontId="13" fillId="0" borderId="0" xfId="0" applyNumberFormat="1" applyFont="1" applyAlignment="1">
      <alignment horizontal="center"/>
    </xf>
    <xf numFmtId="17" fontId="13" fillId="0" borderId="0" xfId="0" applyNumberFormat="1" applyFont="1" applyAlignment="1">
      <alignment horizontal="left"/>
    </xf>
    <xf numFmtId="175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3" fillId="0" borderId="1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32" borderId="0" xfId="0" applyNumberFormat="1" applyFont="1" applyFill="1" applyAlignment="1">
      <alignment/>
    </xf>
    <xf numFmtId="2" fontId="12" fillId="10" borderId="0" xfId="0" applyNumberFormat="1" applyFont="1" applyFill="1" applyAlignment="1">
      <alignment/>
    </xf>
    <xf numFmtId="0" fontId="13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2" fontId="12" fillId="0" borderId="13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14" fontId="12" fillId="0" borderId="15" xfId="0" applyNumberFormat="1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16" xfId="0" applyNumberFormat="1" applyFont="1" applyBorder="1" applyAlignment="1">
      <alignment/>
    </xf>
    <xf numFmtId="0" fontId="12" fillId="0" borderId="15" xfId="0" applyFont="1" applyBorder="1" applyAlignment="1">
      <alignment/>
    </xf>
    <xf numFmtId="2" fontId="12" fillId="32" borderId="11" xfId="0" applyNumberFormat="1" applyFont="1" applyFill="1" applyBorder="1" applyAlignment="1">
      <alignment/>
    </xf>
    <xf numFmtId="2" fontId="12" fillId="10" borderId="11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2" fontId="12" fillId="0" borderId="18" xfId="0" applyNumberFormat="1" applyFont="1" applyBorder="1" applyAlignment="1">
      <alignment/>
    </xf>
    <xf numFmtId="2" fontId="12" fillId="0" borderId="19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7" fillId="0" borderId="0" xfId="0" applyFont="1" applyAlignment="1">
      <alignment/>
    </xf>
    <xf numFmtId="2" fontId="3" fillId="0" borderId="2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24</xdr:row>
      <xdr:rowOff>66675</xdr:rowOff>
    </xdr:from>
    <xdr:to>
      <xdr:col>5</xdr:col>
      <xdr:colOff>447675</xdr:colOff>
      <xdr:row>24</xdr:row>
      <xdr:rowOff>76200</xdr:rowOff>
    </xdr:to>
    <xdr:sp>
      <xdr:nvSpPr>
        <xdr:cNvPr id="1" name="Straight Connector 2"/>
        <xdr:cNvSpPr>
          <a:spLocks/>
        </xdr:cNvSpPr>
      </xdr:nvSpPr>
      <xdr:spPr>
        <a:xfrm>
          <a:off x="5353050" y="3990975"/>
          <a:ext cx="7620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24</xdr:row>
      <xdr:rowOff>123825</xdr:rowOff>
    </xdr:from>
    <xdr:to>
      <xdr:col>5</xdr:col>
      <xdr:colOff>476250</xdr:colOff>
      <xdr:row>55</xdr:row>
      <xdr:rowOff>47625</xdr:rowOff>
    </xdr:to>
    <xdr:sp>
      <xdr:nvSpPr>
        <xdr:cNvPr id="2" name="Straight Connector 5"/>
        <xdr:cNvSpPr>
          <a:spLocks/>
        </xdr:cNvSpPr>
      </xdr:nvSpPr>
      <xdr:spPr>
        <a:xfrm flipH="1">
          <a:off x="6134100" y="4048125"/>
          <a:ext cx="9525" cy="4981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55</xdr:row>
      <xdr:rowOff>85725</xdr:rowOff>
    </xdr:from>
    <xdr:to>
      <xdr:col>5</xdr:col>
      <xdr:colOff>457200</xdr:colOff>
      <xdr:row>55</xdr:row>
      <xdr:rowOff>95250</xdr:rowOff>
    </xdr:to>
    <xdr:sp>
      <xdr:nvSpPr>
        <xdr:cNvPr id="3" name="Straight Connector 10"/>
        <xdr:cNvSpPr>
          <a:spLocks/>
        </xdr:cNvSpPr>
      </xdr:nvSpPr>
      <xdr:spPr>
        <a:xfrm flipH="1" flipV="1">
          <a:off x="5314950" y="9067800"/>
          <a:ext cx="8096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24</xdr:row>
      <xdr:rowOff>28575</xdr:rowOff>
    </xdr:from>
    <xdr:to>
      <xdr:col>4</xdr:col>
      <xdr:colOff>438150</xdr:colOff>
      <xdr:row>24</xdr:row>
      <xdr:rowOff>161925</xdr:rowOff>
    </xdr:to>
    <xdr:sp>
      <xdr:nvSpPr>
        <xdr:cNvPr id="4" name="Left Arrow 12"/>
        <xdr:cNvSpPr>
          <a:spLocks/>
        </xdr:cNvSpPr>
      </xdr:nvSpPr>
      <xdr:spPr>
        <a:xfrm>
          <a:off x="5229225" y="3952875"/>
          <a:ext cx="266700" cy="133350"/>
        </a:xfrm>
        <a:prstGeom prst="left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55</xdr:row>
      <xdr:rowOff>28575</xdr:rowOff>
    </xdr:from>
    <xdr:to>
      <xdr:col>4</xdr:col>
      <xdr:colOff>495300</xdr:colOff>
      <xdr:row>55</xdr:row>
      <xdr:rowOff>161925</xdr:rowOff>
    </xdr:to>
    <xdr:sp>
      <xdr:nvSpPr>
        <xdr:cNvPr id="5" name="Left Arrow 14"/>
        <xdr:cNvSpPr>
          <a:spLocks/>
        </xdr:cNvSpPr>
      </xdr:nvSpPr>
      <xdr:spPr>
        <a:xfrm>
          <a:off x="5286375" y="9010650"/>
          <a:ext cx="266700" cy="133350"/>
        </a:xfrm>
        <a:prstGeom prst="leftArrow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50"/>
  <sheetViews>
    <sheetView zoomScalePageLayoutView="0" workbookViewId="0" topLeftCell="A13">
      <selection activeCell="E26" sqref="E26"/>
    </sheetView>
  </sheetViews>
  <sheetFormatPr defaultColWidth="9.140625" defaultRowHeight="12.75"/>
  <cols>
    <col min="1" max="1" width="8.00390625" style="0" customWidth="1"/>
    <col min="2" max="2" width="9.140625" style="59" customWidth="1"/>
    <col min="3" max="3" width="66.28125" style="0" customWidth="1"/>
  </cols>
  <sheetData>
    <row r="2" spans="2:3" ht="15.75">
      <c r="B2" s="120" t="s">
        <v>151</v>
      </c>
      <c r="C2" s="120"/>
    </row>
    <row r="4" spans="2:3" ht="15">
      <c r="B4" s="61"/>
      <c r="C4" s="60"/>
    </row>
    <row r="5" spans="2:3" ht="15">
      <c r="B5" s="61" t="s">
        <v>152</v>
      </c>
      <c r="C5" s="60" t="s">
        <v>153</v>
      </c>
    </row>
    <row r="6" spans="2:3" ht="15">
      <c r="B6" s="61"/>
      <c r="C6" s="60" t="s">
        <v>154</v>
      </c>
    </row>
    <row r="7" spans="2:3" ht="15">
      <c r="B7" s="61"/>
      <c r="C7" s="60" t="s">
        <v>155</v>
      </c>
    </row>
    <row r="8" spans="2:3" ht="15">
      <c r="B8" s="61"/>
      <c r="C8" s="60" t="s">
        <v>156</v>
      </c>
    </row>
    <row r="9" spans="2:3" ht="15">
      <c r="B9" s="61"/>
      <c r="C9" s="60" t="s">
        <v>157</v>
      </c>
    </row>
    <row r="10" spans="2:3" ht="15">
      <c r="B10" s="61"/>
      <c r="C10" s="60" t="s">
        <v>160</v>
      </c>
    </row>
    <row r="11" spans="2:3" ht="15">
      <c r="B11" s="61"/>
      <c r="C11" s="60" t="s">
        <v>161</v>
      </c>
    </row>
    <row r="12" spans="2:3" ht="15">
      <c r="B12" s="61"/>
      <c r="C12" s="60"/>
    </row>
    <row r="13" spans="2:3" ht="15">
      <c r="B13" s="61"/>
      <c r="C13" s="60"/>
    </row>
    <row r="14" spans="2:3" ht="15">
      <c r="B14" s="61" t="s">
        <v>158</v>
      </c>
      <c r="C14" s="60" t="s">
        <v>159</v>
      </c>
    </row>
    <row r="15" spans="2:3" ht="15">
      <c r="B15" s="61"/>
      <c r="C15" s="60" t="s">
        <v>162</v>
      </c>
    </row>
    <row r="16" spans="2:3" ht="15">
      <c r="B16" s="61"/>
      <c r="C16" s="60" t="s">
        <v>163</v>
      </c>
    </row>
    <row r="17" spans="2:3" ht="15">
      <c r="B17" s="61"/>
      <c r="C17" s="60"/>
    </row>
    <row r="18" spans="2:3" ht="15">
      <c r="B18" s="61"/>
      <c r="C18" s="60"/>
    </row>
    <row r="19" spans="2:3" ht="15">
      <c r="B19" s="61" t="s">
        <v>164</v>
      </c>
      <c r="C19" s="60" t="s">
        <v>165</v>
      </c>
    </row>
    <row r="20" spans="2:3" ht="15">
      <c r="B20" s="61"/>
      <c r="C20" s="60" t="s">
        <v>170</v>
      </c>
    </row>
    <row r="21" spans="2:3" ht="15">
      <c r="B21" s="61"/>
      <c r="C21" s="60" t="s">
        <v>174</v>
      </c>
    </row>
    <row r="22" spans="2:3" ht="15">
      <c r="B22" s="61"/>
      <c r="C22" s="60" t="s">
        <v>175</v>
      </c>
    </row>
    <row r="23" spans="2:3" ht="15">
      <c r="B23" s="61"/>
      <c r="C23" s="60" t="s">
        <v>171</v>
      </c>
    </row>
    <row r="24" spans="2:3" ht="15">
      <c r="B24" s="61"/>
      <c r="C24" s="60"/>
    </row>
    <row r="25" spans="2:3" ht="15">
      <c r="B25" s="61"/>
      <c r="C25" s="60" t="s">
        <v>172</v>
      </c>
    </row>
    <row r="26" spans="2:3" ht="15">
      <c r="B26" s="61"/>
      <c r="C26" s="60" t="s">
        <v>176</v>
      </c>
    </row>
    <row r="27" spans="2:3" ht="15">
      <c r="B27" s="61"/>
      <c r="C27" s="60" t="s">
        <v>177</v>
      </c>
    </row>
    <row r="28" spans="2:3" ht="15">
      <c r="B28" s="61"/>
      <c r="C28" s="60" t="s">
        <v>173</v>
      </c>
    </row>
    <row r="29" spans="2:3" ht="15">
      <c r="B29" s="61"/>
      <c r="C29" s="60"/>
    </row>
    <row r="30" spans="2:3" ht="15">
      <c r="B30" s="61"/>
      <c r="C30" s="60" t="s">
        <v>166</v>
      </c>
    </row>
    <row r="31" spans="2:3" ht="15">
      <c r="B31" s="61"/>
      <c r="C31" s="60" t="s">
        <v>167</v>
      </c>
    </row>
    <row r="32" spans="2:3" ht="15">
      <c r="B32" s="61"/>
      <c r="C32" s="60" t="s">
        <v>169</v>
      </c>
    </row>
    <row r="33" spans="2:3" ht="15">
      <c r="B33" s="61"/>
      <c r="C33" s="60" t="s">
        <v>168</v>
      </c>
    </row>
    <row r="34" spans="2:3" ht="15">
      <c r="B34" s="61"/>
      <c r="C34" s="60"/>
    </row>
    <row r="35" spans="2:3" ht="15">
      <c r="B35" s="61"/>
      <c r="C35" s="60"/>
    </row>
    <row r="36" spans="2:3" ht="15">
      <c r="B36" s="61" t="s">
        <v>178</v>
      </c>
      <c r="C36" s="60" t="s">
        <v>179</v>
      </c>
    </row>
    <row r="37" spans="2:3" ht="15">
      <c r="B37" s="61"/>
      <c r="C37" s="60" t="s">
        <v>180</v>
      </c>
    </row>
    <row r="38" spans="2:3" ht="15">
      <c r="B38" s="61"/>
      <c r="C38" s="60" t="s">
        <v>181</v>
      </c>
    </row>
    <row r="39" spans="2:3" ht="15">
      <c r="B39" s="61"/>
      <c r="C39" s="60" t="s">
        <v>182</v>
      </c>
    </row>
    <row r="40" spans="2:3" ht="15">
      <c r="B40" s="61"/>
      <c r="C40" s="60" t="s">
        <v>189</v>
      </c>
    </row>
    <row r="41" spans="2:3" ht="15">
      <c r="B41" s="61"/>
      <c r="C41" s="60"/>
    </row>
    <row r="42" spans="2:3" ht="15">
      <c r="B42" s="61"/>
      <c r="C42" s="60" t="s">
        <v>183</v>
      </c>
    </row>
    <row r="43" spans="2:3" ht="15">
      <c r="B43" s="61"/>
      <c r="C43" s="60" t="s">
        <v>184</v>
      </c>
    </row>
    <row r="44" spans="2:3" ht="15">
      <c r="B44" s="61"/>
      <c r="C44" s="60" t="s">
        <v>190</v>
      </c>
    </row>
    <row r="45" spans="2:3" ht="15">
      <c r="B45" s="61"/>
      <c r="C45" s="60"/>
    </row>
    <row r="46" spans="2:3" ht="15">
      <c r="B46" s="61"/>
      <c r="C46" s="60"/>
    </row>
    <row r="47" spans="2:3" ht="15">
      <c r="B47" s="61" t="s">
        <v>185</v>
      </c>
      <c r="C47" s="60" t="s">
        <v>186</v>
      </c>
    </row>
    <row r="48" spans="2:3" ht="15">
      <c r="B48" s="61"/>
      <c r="C48" s="60" t="s">
        <v>187</v>
      </c>
    </row>
    <row r="49" spans="2:3" ht="15">
      <c r="B49" s="61"/>
      <c r="C49" s="60"/>
    </row>
    <row r="50" spans="2:3" ht="15">
      <c r="B50" s="61"/>
      <c r="C50" s="62" t="s">
        <v>188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E15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8" sqref="G8"/>
    </sheetView>
  </sheetViews>
  <sheetFormatPr defaultColWidth="9.140625" defaultRowHeight="12.75"/>
  <cols>
    <col min="1" max="1" width="6.8515625" style="3" customWidth="1"/>
    <col min="2" max="2" width="36.57421875" style="1" customWidth="1"/>
    <col min="3" max="3" width="6.57421875" style="1" customWidth="1"/>
    <col min="4" max="9" width="9.140625" style="2" customWidth="1"/>
    <col min="10" max="10" width="10.421875" style="2" bestFit="1" customWidth="1"/>
    <col min="11" max="11" width="11.28125" style="2" bestFit="1" customWidth="1"/>
    <col min="12" max="12" width="9.8515625" style="2" bestFit="1" customWidth="1"/>
    <col min="13" max="14" width="9.140625" style="2" customWidth="1"/>
    <col min="15" max="15" width="10.28125" style="2" bestFit="1" customWidth="1"/>
    <col min="16" max="16" width="10.57421875" style="2" bestFit="1" customWidth="1"/>
    <col min="17" max="17" width="10.28125" style="2" bestFit="1" customWidth="1"/>
    <col min="18" max="18" width="10.57421875" style="2" bestFit="1" customWidth="1"/>
    <col min="19" max="20" width="9.140625" style="2" customWidth="1"/>
    <col min="21" max="21" width="9.8515625" style="2" bestFit="1" customWidth="1"/>
    <col min="22" max="22" width="10.28125" style="2" bestFit="1" customWidth="1"/>
    <col min="23" max="26" width="9.140625" style="2" customWidth="1"/>
    <col min="27" max="27" width="10.421875" style="2" bestFit="1" customWidth="1"/>
    <col min="28" max="32" width="9.140625" style="2" customWidth="1"/>
    <col min="33" max="16384" width="9.140625" style="1" customWidth="1"/>
  </cols>
  <sheetData>
    <row r="2" ht="12.75">
      <c r="B2" s="18" t="s">
        <v>121</v>
      </c>
    </row>
    <row r="3" spans="2:20" ht="11.25">
      <c r="B3" s="5" t="s">
        <v>15</v>
      </c>
      <c r="Q3" s="121" t="s">
        <v>77</v>
      </c>
      <c r="R3" s="121"/>
      <c r="S3" s="121"/>
      <c r="T3" s="121"/>
    </row>
    <row r="4" spans="1:26" ht="12.75">
      <c r="A4" s="20"/>
      <c r="B4" s="23" t="s">
        <v>99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72</v>
      </c>
      <c r="I4" s="15" t="s">
        <v>74</v>
      </c>
      <c r="J4" s="15" t="s">
        <v>75</v>
      </c>
      <c r="K4" s="15" t="s">
        <v>5</v>
      </c>
      <c r="L4" s="15" t="s">
        <v>6</v>
      </c>
      <c r="M4" s="15" t="s">
        <v>7</v>
      </c>
      <c r="N4" s="15" t="s">
        <v>8</v>
      </c>
      <c r="O4" s="15" t="s">
        <v>9</v>
      </c>
      <c r="P4" s="15" t="s">
        <v>62</v>
      </c>
      <c r="Q4" s="15" t="s">
        <v>12</v>
      </c>
      <c r="R4" s="15" t="s">
        <v>13</v>
      </c>
      <c r="S4" s="15" t="s">
        <v>60</v>
      </c>
      <c r="T4" s="15" t="s">
        <v>6</v>
      </c>
      <c r="U4" s="15" t="s">
        <v>94</v>
      </c>
      <c r="V4" s="15" t="s">
        <v>6</v>
      </c>
      <c r="X4" s="1"/>
      <c r="Y4" s="15"/>
      <c r="Z4" s="15"/>
    </row>
    <row r="5" spans="1:26" ht="11.25">
      <c r="A5" s="22" t="s">
        <v>0</v>
      </c>
      <c r="B5" s="6"/>
      <c r="D5" s="15"/>
      <c r="E5" s="15"/>
      <c r="F5" s="15"/>
      <c r="G5" s="15"/>
      <c r="H5" s="15" t="s">
        <v>73</v>
      </c>
      <c r="I5" s="15"/>
      <c r="J5" s="15" t="s">
        <v>18</v>
      </c>
      <c r="K5" s="15" t="s">
        <v>150</v>
      </c>
      <c r="L5" s="15" t="s">
        <v>5</v>
      </c>
      <c r="M5" s="15"/>
      <c r="N5" s="15" t="s">
        <v>10</v>
      </c>
      <c r="O5" s="15" t="s">
        <v>63</v>
      </c>
      <c r="P5" s="15" t="s">
        <v>11</v>
      </c>
      <c r="Q5" s="15"/>
      <c r="R5" s="15"/>
      <c r="S5" s="15" t="s">
        <v>15</v>
      </c>
      <c r="T5" s="15" t="s">
        <v>76</v>
      </c>
      <c r="U5" s="15" t="s">
        <v>14</v>
      </c>
      <c r="V5" s="15" t="s">
        <v>78</v>
      </c>
      <c r="X5" s="1"/>
      <c r="Y5" s="15"/>
      <c r="Z5" s="15"/>
    </row>
    <row r="7" ht="11.25">
      <c r="E7" s="2">
        <f>SUM(F7:AI7)</f>
        <v>0</v>
      </c>
    </row>
    <row r="8" ht="11.25">
      <c r="E8" s="2">
        <f aca="true" t="shared" si="0" ref="E8:E54">SUM(F8:AI8)</f>
        <v>0</v>
      </c>
    </row>
    <row r="9" ht="11.25">
      <c r="E9" s="2">
        <f t="shared" si="0"/>
        <v>0</v>
      </c>
    </row>
    <row r="10" ht="11.25">
      <c r="E10" s="2">
        <f t="shared" si="0"/>
        <v>0</v>
      </c>
    </row>
    <row r="11" ht="11.25">
      <c r="E11" s="2">
        <f t="shared" si="0"/>
        <v>0</v>
      </c>
    </row>
    <row r="12" ht="11.25">
      <c r="E12" s="2">
        <f t="shared" si="0"/>
        <v>0</v>
      </c>
    </row>
    <row r="13" ht="11.25">
      <c r="E13" s="2">
        <f t="shared" si="0"/>
        <v>0</v>
      </c>
    </row>
    <row r="14" spans="2:5" ht="11.25">
      <c r="B14" s="7" t="s">
        <v>95</v>
      </c>
      <c r="D14" s="2">
        <v>0</v>
      </c>
      <c r="E14" s="25">
        <f>-D14</f>
        <v>0</v>
      </c>
    </row>
    <row r="15" spans="4:5" ht="11.25">
      <c r="D15" s="2" t="s">
        <v>15</v>
      </c>
      <c r="E15" s="2">
        <f t="shared" si="0"/>
        <v>0</v>
      </c>
    </row>
    <row r="16" ht="11.25">
      <c r="E16" s="2">
        <f t="shared" si="0"/>
        <v>0</v>
      </c>
    </row>
    <row r="17" ht="11.25">
      <c r="E17" s="2">
        <f t="shared" si="0"/>
        <v>0</v>
      </c>
    </row>
    <row r="18" ht="11.25">
      <c r="E18" s="2">
        <f t="shared" si="0"/>
        <v>0</v>
      </c>
    </row>
    <row r="19" ht="11.25">
      <c r="E19" s="2">
        <f t="shared" si="0"/>
        <v>0</v>
      </c>
    </row>
    <row r="20" ht="11.25">
      <c r="E20" s="2">
        <f t="shared" si="0"/>
        <v>0</v>
      </c>
    </row>
    <row r="21" ht="11.25">
      <c r="E21" s="2">
        <f t="shared" si="0"/>
        <v>0</v>
      </c>
    </row>
    <row r="22" ht="11.25">
      <c r="E22" s="2">
        <f t="shared" si="0"/>
        <v>0</v>
      </c>
    </row>
    <row r="23" ht="11.25">
      <c r="E23" s="2">
        <f t="shared" si="0"/>
        <v>0</v>
      </c>
    </row>
    <row r="24" spans="2:5" ht="11.25">
      <c r="B24" s="7" t="s">
        <v>95</v>
      </c>
      <c r="D24" s="2">
        <v>0</v>
      </c>
      <c r="E24" s="24">
        <f>-D24</f>
        <v>0</v>
      </c>
    </row>
    <row r="25" spans="4:5" ht="11.25">
      <c r="D25" s="2" t="s">
        <v>15</v>
      </c>
      <c r="E25" s="2">
        <f t="shared" si="0"/>
        <v>0</v>
      </c>
    </row>
    <row r="26" ht="11.25">
      <c r="E26" s="2">
        <f t="shared" si="0"/>
        <v>0</v>
      </c>
    </row>
    <row r="27" ht="11.25">
      <c r="E27" s="2">
        <f t="shared" si="0"/>
        <v>0</v>
      </c>
    </row>
    <row r="28" ht="11.25">
      <c r="E28" s="2">
        <f t="shared" si="0"/>
        <v>0</v>
      </c>
    </row>
    <row r="29" ht="11.25">
      <c r="E29" s="2">
        <f t="shared" si="0"/>
        <v>0</v>
      </c>
    </row>
    <row r="30" ht="11.25">
      <c r="E30" s="2">
        <f t="shared" si="0"/>
        <v>0</v>
      </c>
    </row>
    <row r="31" ht="11.25">
      <c r="E31" s="2">
        <f t="shared" si="0"/>
        <v>0</v>
      </c>
    </row>
    <row r="32" ht="11.25">
      <c r="E32" s="2">
        <f t="shared" si="0"/>
        <v>0</v>
      </c>
    </row>
    <row r="33" ht="11.25">
      <c r="E33" s="2">
        <f t="shared" si="0"/>
        <v>0</v>
      </c>
    </row>
    <row r="34" spans="2:5" ht="11.25">
      <c r="B34" s="7" t="s">
        <v>95</v>
      </c>
      <c r="D34" s="2">
        <v>0</v>
      </c>
      <c r="E34" s="24">
        <f>-D34</f>
        <v>0</v>
      </c>
    </row>
    <row r="35" ht="11.25">
      <c r="E35" s="2">
        <f t="shared" si="0"/>
        <v>0</v>
      </c>
    </row>
    <row r="36" ht="11.25">
      <c r="E36" s="2">
        <f t="shared" si="0"/>
        <v>0</v>
      </c>
    </row>
    <row r="37" spans="4:5" ht="11.25">
      <c r="D37" s="2" t="s">
        <v>15</v>
      </c>
      <c r="E37" s="2">
        <f t="shared" si="0"/>
        <v>0</v>
      </c>
    </row>
    <row r="38" ht="11.25">
      <c r="E38" s="2">
        <f t="shared" si="0"/>
        <v>0</v>
      </c>
    </row>
    <row r="39" ht="11.25">
      <c r="E39" s="2">
        <f t="shared" si="0"/>
        <v>0</v>
      </c>
    </row>
    <row r="40" ht="11.25">
      <c r="E40" s="2">
        <f t="shared" si="0"/>
        <v>0</v>
      </c>
    </row>
    <row r="41" ht="11.25">
      <c r="E41" s="2">
        <f t="shared" si="0"/>
        <v>0</v>
      </c>
    </row>
    <row r="42" ht="11.25">
      <c r="E42" s="2">
        <f t="shared" si="0"/>
        <v>0</v>
      </c>
    </row>
    <row r="43" ht="11.25">
      <c r="E43" s="2">
        <f t="shared" si="0"/>
        <v>0</v>
      </c>
    </row>
    <row r="44" spans="2:5" ht="11.25">
      <c r="B44" s="7" t="s">
        <v>95</v>
      </c>
      <c r="D44" s="2">
        <v>0</v>
      </c>
      <c r="E44" s="24">
        <f>-D44</f>
        <v>0</v>
      </c>
    </row>
    <row r="45" ht="11.25">
      <c r="E45" s="2">
        <f t="shared" si="0"/>
        <v>0</v>
      </c>
    </row>
    <row r="46" ht="11.25">
      <c r="E46" s="2">
        <f t="shared" si="0"/>
        <v>0</v>
      </c>
    </row>
    <row r="47" ht="11.25">
      <c r="E47" s="2">
        <f t="shared" si="0"/>
        <v>0</v>
      </c>
    </row>
    <row r="48" ht="11.25">
      <c r="E48" s="2">
        <f t="shared" si="0"/>
        <v>0</v>
      </c>
    </row>
    <row r="49" ht="11.25">
      <c r="E49" s="2">
        <f t="shared" si="0"/>
        <v>0</v>
      </c>
    </row>
    <row r="50" ht="11.25">
      <c r="E50" s="2">
        <f t="shared" si="0"/>
        <v>0</v>
      </c>
    </row>
    <row r="51" ht="11.25">
      <c r="E51" s="2">
        <f t="shared" si="0"/>
        <v>0</v>
      </c>
    </row>
    <row r="52" ht="11.25">
      <c r="E52" s="2">
        <f t="shared" si="0"/>
        <v>0</v>
      </c>
    </row>
    <row r="53" spans="2:5" ht="11.25">
      <c r="B53" s="7" t="s">
        <v>95</v>
      </c>
      <c r="D53" s="2">
        <v>0</v>
      </c>
      <c r="E53" s="24">
        <f>-D53</f>
        <v>0</v>
      </c>
    </row>
    <row r="54" ht="11.25">
      <c r="E54" s="2">
        <f t="shared" si="0"/>
        <v>0</v>
      </c>
    </row>
    <row r="55" spans="2:4" ht="11.25">
      <c r="B55" s="7" t="s">
        <v>96</v>
      </c>
      <c r="D55" s="2">
        <f>SUM(F55:Z55)</f>
        <v>0</v>
      </c>
    </row>
    <row r="56" spans="2:4" ht="11.25">
      <c r="B56" s="7" t="s">
        <v>96</v>
      </c>
      <c r="D56" s="2">
        <f>SUM(F56:Z56)</f>
        <v>0</v>
      </c>
    </row>
    <row r="57" spans="2:4" ht="11.25">
      <c r="B57" s="7" t="s">
        <v>96</v>
      </c>
      <c r="D57" s="2">
        <f>SUM(F57:Z57)</f>
        <v>0</v>
      </c>
    </row>
    <row r="58" spans="2:4" ht="11.25">
      <c r="B58" s="7" t="s">
        <v>97</v>
      </c>
      <c r="D58" s="2">
        <f>SUM(F58:Z58)</f>
        <v>0</v>
      </c>
    </row>
    <row r="59" spans="2:4" ht="11.25">
      <c r="B59" s="7" t="s">
        <v>97</v>
      </c>
      <c r="D59" s="2">
        <f>SUM(F59:Z59)</f>
        <v>0</v>
      </c>
    </row>
    <row r="61" spans="23:26" ht="11.25">
      <c r="W61" s="39"/>
      <c r="X61" s="39"/>
      <c r="Y61" s="39"/>
      <c r="Z61" s="39"/>
    </row>
    <row r="62" spans="4:27" ht="13.5" thickBot="1">
      <c r="D62" s="12">
        <f>SUM(D7:D61)</f>
        <v>0</v>
      </c>
      <c r="E62" s="12">
        <f aca="true" t="shared" si="1" ref="E62:V62">SUM(E7:E61)</f>
        <v>0</v>
      </c>
      <c r="F62" s="12">
        <f t="shared" si="1"/>
        <v>0</v>
      </c>
      <c r="G62" s="12">
        <f t="shared" si="1"/>
        <v>0</v>
      </c>
      <c r="H62" s="12">
        <f t="shared" si="1"/>
        <v>0</v>
      </c>
      <c r="I62" s="12">
        <f t="shared" si="1"/>
        <v>0</v>
      </c>
      <c r="J62" s="12">
        <f t="shared" si="1"/>
        <v>0</v>
      </c>
      <c r="K62" s="12">
        <f t="shared" si="1"/>
        <v>0</v>
      </c>
      <c r="L62" s="12">
        <f t="shared" si="1"/>
        <v>0</v>
      </c>
      <c r="M62" s="12">
        <f t="shared" si="1"/>
        <v>0</v>
      </c>
      <c r="N62" s="12">
        <f t="shared" si="1"/>
        <v>0</v>
      </c>
      <c r="O62" s="12">
        <f t="shared" si="1"/>
        <v>0</v>
      </c>
      <c r="P62" s="12">
        <f t="shared" si="1"/>
        <v>0</v>
      </c>
      <c r="Q62" s="12">
        <f t="shared" si="1"/>
        <v>0</v>
      </c>
      <c r="R62" s="12">
        <f t="shared" si="1"/>
        <v>0</v>
      </c>
      <c r="S62" s="12">
        <f t="shared" si="1"/>
        <v>0</v>
      </c>
      <c r="T62" s="12">
        <f t="shared" si="1"/>
        <v>0</v>
      </c>
      <c r="U62" s="12">
        <f t="shared" si="1"/>
        <v>0</v>
      </c>
      <c r="V62" s="12">
        <f t="shared" si="1"/>
        <v>0</v>
      </c>
      <c r="W62" s="56"/>
      <c r="X62" s="56"/>
      <c r="Y62" s="56"/>
      <c r="Z62" s="56"/>
      <c r="AA62" s="2" t="s">
        <v>15</v>
      </c>
    </row>
    <row r="63" ht="12" thickTop="1">
      <c r="E63" s="26">
        <f>SUM(F62:Z62)</f>
        <v>0</v>
      </c>
    </row>
    <row r="67" spans="2:26" ht="11.25">
      <c r="B67" s="5" t="s">
        <v>15</v>
      </c>
      <c r="W67" s="121" t="s">
        <v>77</v>
      </c>
      <c r="X67" s="122"/>
      <c r="Y67" s="122"/>
      <c r="Z67" s="122"/>
    </row>
    <row r="68" spans="2:30" ht="12.75">
      <c r="B68" s="23" t="s">
        <v>92</v>
      </c>
      <c r="C68" s="7" t="s">
        <v>79</v>
      </c>
      <c r="D68" s="15" t="s">
        <v>1</v>
      </c>
      <c r="E68" s="15" t="s">
        <v>2</v>
      </c>
      <c r="F68" s="15" t="s">
        <v>30</v>
      </c>
      <c r="G68" s="15" t="s">
        <v>31</v>
      </c>
      <c r="H68" s="15" t="s">
        <v>81</v>
      </c>
      <c r="I68" s="15" t="s">
        <v>66</v>
      </c>
      <c r="J68" s="15" t="s">
        <v>82</v>
      </c>
      <c r="K68" s="16" t="s">
        <v>83</v>
      </c>
      <c r="L68" s="15" t="s">
        <v>69</v>
      </c>
      <c r="M68" s="15" t="s">
        <v>85</v>
      </c>
      <c r="N68" s="15" t="s">
        <v>35</v>
      </c>
      <c r="O68" s="15" t="s">
        <v>68</v>
      </c>
      <c r="P68" s="15" t="s">
        <v>5</v>
      </c>
      <c r="Q68" s="15" t="s">
        <v>6</v>
      </c>
      <c r="R68" s="15" t="s">
        <v>89</v>
      </c>
      <c r="S68" s="15" t="s">
        <v>90</v>
      </c>
      <c r="T68" s="15" t="s">
        <v>92</v>
      </c>
      <c r="U68" s="15" t="s">
        <v>39</v>
      </c>
      <c r="V68" s="15" t="s">
        <v>93</v>
      </c>
      <c r="W68" s="15" t="s">
        <v>12</v>
      </c>
      <c r="X68" s="15" t="s">
        <v>13</v>
      </c>
      <c r="Y68" s="15" t="s">
        <v>60</v>
      </c>
      <c r="Z68" s="15" t="s">
        <v>6</v>
      </c>
      <c r="AA68" s="15" t="s">
        <v>37</v>
      </c>
      <c r="AB68" s="15" t="s">
        <v>94</v>
      </c>
      <c r="AC68" s="15" t="s">
        <v>6</v>
      </c>
      <c r="AD68" s="15"/>
    </row>
    <row r="69" spans="2:30" ht="11.25">
      <c r="B69" s="6"/>
      <c r="C69" s="7" t="s">
        <v>80</v>
      </c>
      <c r="D69" s="15"/>
      <c r="E69" s="15" t="s">
        <v>15</v>
      </c>
      <c r="F69" s="15" t="s">
        <v>61</v>
      </c>
      <c r="G69" s="15" t="s">
        <v>32</v>
      </c>
      <c r="H69" s="15" t="s">
        <v>33</v>
      </c>
      <c r="I69" s="15" t="s">
        <v>67</v>
      </c>
      <c r="J69" s="15" t="s">
        <v>11</v>
      </c>
      <c r="K69" s="16" t="s">
        <v>84</v>
      </c>
      <c r="L69" s="15" t="s">
        <v>34</v>
      </c>
      <c r="M69" s="15" t="s">
        <v>86</v>
      </c>
      <c r="N69" s="15" t="s">
        <v>36</v>
      </c>
      <c r="O69" s="15" t="s">
        <v>87</v>
      </c>
      <c r="P69" s="15" t="s">
        <v>38</v>
      </c>
      <c r="Q69" s="15" t="s">
        <v>5</v>
      </c>
      <c r="R69" s="15" t="s">
        <v>88</v>
      </c>
      <c r="S69" s="15" t="s">
        <v>91</v>
      </c>
      <c r="T69" s="15" t="s">
        <v>38</v>
      </c>
      <c r="U69" s="15" t="s">
        <v>40</v>
      </c>
      <c r="V69" s="15" t="s">
        <v>63</v>
      </c>
      <c r="W69" s="15"/>
      <c r="X69" s="15"/>
      <c r="Y69" s="15" t="s">
        <v>15</v>
      </c>
      <c r="Z69" s="15" t="s">
        <v>76</v>
      </c>
      <c r="AA69" s="15" t="s">
        <v>29</v>
      </c>
      <c r="AB69" s="15" t="s">
        <v>14</v>
      </c>
      <c r="AC69" s="15" t="s">
        <v>78</v>
      </c>
      <c r="AD69" s="15"/>
    </row>
    <row r="70" ht="11.25">
      <c r="A70" s="22" t="s">
        <v>0</v>
      </c>
    </row>
    <row r="71" ht="11.25">
      <c r="D71" s="2">
        <f>SUM(E71:AF71)</f>
        <v>0</v>
      </c>
    </row>
    <row r="72" ht="11.25">
      <c r="D72" s="2">
        <f aca="true" t="shared" si="2" ref="D72:D106">SUM(E72:AF72)</f>
        <v>0</v>
      </c>
    </row>
    <row r="73" ht="11.25">
      <c r="D73" s="2">
        <f t="shared" si="2"/>
        <v>0</v>
      </c>
    </row>
    <row r="74" ht="11.25">
      <c r="D74" s="2">
        <f t="shared" si="2"/>
        <v>0</v>
      </c>
    </row>
    <row r="75" ht="11.25">
      <c r="D75" s="2">
        <f t="shared" si="2"/>
        <v>0</v>
      </c>
    </row>
    <row r="76" ht="11.25">
      <c r="D76" s="2">
        <f t="shared" si="2"/>
        <v>0</v>
      </c>
    </row>
    <row r="77" ht="11.25">
      <c r="D77" s="2">
        <f t="shared" si="2"/>
        <v>0</v>
      </c>
    </row>
    <row r="78" ht="11.25">
      <c r="D78" s="2">
        <f t="shared" si="2"/>
        <v>0</v>
      </c>
    </row>
    <row r="79" ht="11.25">
      <c r="D79" s="2">
        <f t="shared" si="2"/>
        <v>0</v>
      </c>
    </row>
    <row r="80" ht="11.25">
      <c r="D80" s="2">
        <f t="shared" si="2"/>
        <v>0</v>
      </c>
    </row>
    <row r="81" ht="11.25">
      <c r="D81" s="2">
        <f t="shared" si="2"/>
        <v>0</v>
      </c>
    </row>
    <row r="82" ht="11.25">
      <c r="D82" s="2">
        <f t="shared" si="2"/>
        <v>0</v>
      </c>
    </row>
    <row r="83" ht="11.25">
      <c r="D83" s="2">
        <f t="shared" si="2"/>
        <v>0</v>
      </c>
    </row>
    <row r="84" ht="11.25">
      <c r="D84" s="2">
        <f t="shared" si="2"/>
        <v>0</v>
      </c>
    </row>
    <row r="85" ht="11.25">
      <c r="D85" s="2">
        <f t="shared" si="2"/>
        <v>0</v>
      </c>
    </row>
    <row r="86" ht="11.25">
      <c r="D86" s="2">
        <f t="shared" si="2"/>
        <v>0</v>
      </c>
    </row>
    <row r="87" ht="11.25">
      <c r="D87" s="2">
        <f t="shared" si="2"/>
        <v>0</v>
      </c>
    </row>
    <row r="88" ht="11.25">
      <c r="D88" s="2">
        <f t="shared" si="2"/>
        <v>0</v>
      </c>
    </row>
    <row r="89" ht="11.25">
      <c r="D89" s="2">
        <f t="shared" si="2"/>
        <v>0</v>
      </c>
    </row>
    <row r="90" ht="11.25">
      <c r="D90" s="2">
        <f t="shared" si="2"/>
        <v>0</v>
      </c>
    </row>
    <row r="91" ht="11.25">
      <c r="D91" s="2">
        <f t="shared" si="2"/>
        <v>0</v>
      </c>
    </row>
    <row r="92" ht="11.25">
      <c r="D92" s="2">
        <f t="shared" si="2"/>
        <v>0</v>
      </c>
    </row>
    <row r="93" ht="11.25">
      <c r="D93" s="2">
        <f t="shared" si="2"/>
        <v>0</v>
      </c>
    </row>
    <row r="94" ht="11.25">
      <c r="D94" s="2">
        <f t="shared" si="2"/>
        <v>0</v>
      </c>
    </row>
    <row r="95" ht="11.25">
      <c r="D95" s="2">
        <f t="shared" si="2"/>
        <v>0</v>
      </c>
    </row>
    <row r="96" ht="11.25">
      <c r="D96" s="2">
        <f t="shared" si="2"/>
        <v>0</v>
      </c>
    </row>
    <row r="97" ht="11.25">
      <c r="D97" s="2">
        <f t="shared" si="2"/>
        <v>0</v>
      </c>
    </row>
    <row r="98" ht="11.25">
      <c r="D98" s="2">
        <f t="shared" si="2"/>
        <v>0</v>
      </c>
    </row>
    <row r="99" ht="11.25">
      <c r="D99" s="2">
        <f t="shared" si="2"/>
        <v>0</v>
      </c>
    </row>
    <row r="100" ht="11.25">
      <c r="D100" s="2">
        <f t="shared" si="2"/>
        <v>0</v>
      </c>
    </row>
    <row r="101" ht="11.25">
      <c r="D101" s="2">
        <f t="shared" si="2"/>
        <v>0</v>
      </c>
    </row>
    <row r="102" ht="11.25">
      <c r="D102" s="2">
        <f t="shared" si="2"/>
        <v>0</v>
      </c>
    </row>
    <row r="103" ht="11.25">
      <c r="D103" s="2">
        <f t="shared" si="2"/>
        <v>0</v>
      </c>
    </row>
    <row r="104" ht="11.25">
      <c r="D104" s="2">
        <f t="shared" si="2"/>
        <v>0</v>
      </c>
    </row>
    <row r="105" ht="11.25">
      <c r="D105" s="2">
        <f t="shared" si="2"/>
        <v>0</v>
      </c>
    </row>
    <row r="106" ht="11.25">
      <c r="D106" s="2">
        <f t="shared" si="2"/>
        <v>0</v>
      </c>
    </row>
    <row r="107" spans="2:5" ht="11.25">
      <c r="B107" s="7" t="s">
        <v>102</v>
      </c>
      <c r="E107" s="2">
        <f>SUM(F107:AE107)</f>
        <v>0</v>
      </c>
    </row>
    <row r="108" ht="11.25">
      <c r="E108" s="2">
        <f>SUM(F108:AE108)</f>
        <v>0</v>
      </c>
    </row>
    <row r="109" ht="11.25">
      <c r="E109" s="2">
        <f>SUM(F109:AE109)</f>
        <v>0</v>
      </c>
    </row>
    <row r="110" ht="11.25">
      <c r="E110" s="2">
        <f>SUM(F110:AE110)</f>
        <v>0</v>
      </c>
    </row>
    <row r="111" ht="11.25">
      <c r="E111" s="2">
        <f>SUM(F111:AE111)</f>
        <v>0</v>
      </c>
    </row>
    <row r="114" spans="4:31" ht="13.5" thickBot="1">
      <c r="D114" s="12">
        <f>SUM(D71:D113)</f>
        <v>0</v>
      </c>
      <c r="E114" s="12">
        <f aca="true" t="shared" si="3" ref="E114:AC114">SUM(E71:E113)</f>
        <v>0</v>
      </c>
      <c r="F114" s="12">
        <f t="shared" si="3"/>
        <v>0</v>
      </c>
      <c r="G114" s="12">
        <f t="shared" si="3"/>
        <v>0</v>
      </c>
      <c r="H114" s="12">
        <f t="shared" si="3"/>
        <v>0</v>
      </c>
      <c r="I114" s="12">
        <f t="shared" si="3"/>
        <v>0</v>
      </c>
      <c r="J114" s="12">
        <f t="shared" si="3"/>
        <v>0</v>
      </c>
      <c r="K114" s="12">
        <f t="shared" si="3"/>
        <v>0</v>
      </c>
      <c r="L114" s="12">
        <f t="shared" si="3"/>
        <v>0</v>
      </c>
      <c r="M114" s="12">
        <f t="shared" si="3"/>
        <v>0</v>
      </c>
      <c r="N114" s="12">
        <f t="shared" si="3"/>
        <v>0</v>
      </c>
      <c r="O114" s="12">
        <f t="shared" si="3"/>
        <v>0</v>
      </c>
      <c r="P114" s="12">
        <f t="shared" si="3"/>
        <v>0</v>
      </c>
      <c r="Q114" s="12">
        <f t="shared" si="3"/>
        <v>0</v>
      </c>
      <c r="R114" s="12">
        <f t="shared" si="3"/>
        <v>0</v>
      </c>
      <c r="S114" s="12">
        <f t="shared" si="3"/>
        <v>0</v>
      </c>
      <c r="T114" s="12">
        <f t="shared" si="3"/>
        <v>0</v>
      </c>
      <c r="U114" s="12">
        <f t="shared" si="3"/>
        <v>0</v>
      </c>
      <c r="V114" s="12">
        <f t="shared" si="3"/>
        <v>0</v>
      </c>
      <c r="W114" s="12">
        <f t="shared" si="3"/>
        <v>0</v>
      </c>
      <c r="X114" s="12">
        <f t="shared" si="3"/>
        <v>0</v>
      </c>
      <c r="Y114" s="12">
        <f t="shared" si="3"/>
        <v>0</v>
      </c>
      <c r="Z114" s="12">
        <f t="shared" si="3"/>
        <v>0</v>
      </c>
      <c r="AA114" s="12">
        <f t="shared" si="3"/>
        <v>0</v>
      </c>
      <c r="AB114" s="12">
        <f t="shared" si="3"/>
        <v>0</v>
      </c>
      <c r="AC114" s="12">
        <f t="shared" si="3"/>
        <v>0</v>
      </c>
      <c r="AD114" s="56"/>
      <c r="AE114" s="56"/>
    </row>
    <row r="115" ht="12" thickTop="1">
      <c r="E115" s="27">
        <f>SUM(F114:AE114)</f>
        <v>0</v>
      </c>
    </row>
    <row r="119" ht="12" thickBot="1"/>
    <row r="120" spans="2:6" ht="12.75">
      <c r="B120" s="33" t="s">
        <v>104</v>
      </c>
      <c r="C120" s="34"/>
      <c r="D120" s="35"/>
      <c r="E120" s="35"/>
      <c r="F120" s="36"/>
    </row>
    <row r="121" spans="2:6" ht="12.75">
      <c r="B121" s="37" t="s">
        <v>98</v>
      </c>
      <c r="C121" s="38"/>
      <c r="D121" s="39"/>
      <c r="E121" s="40">
        <f>September!E141</f>
        <v>12615.590000000004</v>
      </c>
      <c r="F121" s="41"/>
    </row>
    <row r="122" spans="2:6" ht="12.75">
      <c r="B122" s="42" t="s">
        <v>100</v>
      </c>
      <c r="C122" s="38"/>
      <c r="D122" s="39"/>
      <c r="E122" s="29">
        <f>E63</f>
        <v>0</v>
      </c>
      <c r="F122" s="41"/>
    </row>
    <row r="123" spans="2:6" ht="12.75">
      <c r="B123" s="42"/>
      <c r="C123" s="38"/>
      <c r="D123" s="39"/>
      <c r="E123" s="40">
        <f>SUM(E121:E122)</f>
        <v>12615.590000000004</v>
      </c>
      <c r="F123" s="41"/>
    </row>
    <row r="124" spans="2:6" ht="12.75">
      <c r="B124" s="42" t="s">
        <v>101</v>
      </c>
      <c r="C124" s="38"/>
      <c r="D124" s="39"/>
      <c r="E124" s="30">
        <f>-E115</f>
        <v>0</v>
      </c>
      <c r="F124" s="41"/>
    </row>
    <row r="125" spans="2:6" ht="12.75">
      <c r="B125" s="42"/>
      <c r="C125" s="38"/>
      <c r="D125" s="39"/>
      <c r="E125" s="32"/>
      <c r="F125" s="41"/>
    </row>
    <row r="126" spans="2:6" ht="13.5" thickBot="1">
      <c r="B126" s="42" t="s">
        <v>103</v>
      </c>
      <c r="C126" s="38"/>
      <c r="D126" s="39"/>
      <c r="E126" s="31">
        <f>SUM(E123:E124)</f>
        <v>12615.590000000004</v>
      </c>
      <c r="F126" s="41"/>
    </row>
    <row r="127" spans="2:6" ht="14.25" thickBot="1" thickTop="1">
      <c r="B127" s="43"/>
      <c r="C127" s="44"/>
      <c r="D127" s="45"/>
      <c r="E127" s="46"/>
      <c r="F127" s="47"/>
    </row>
    <row r="128" spans="2:5" ht="12.75">
      <c r="B128" s="17"/>
      <c r="E128" s="28"/>
    </row>
    <row r="129" ht="13.5" thickBot="1">
      <c r="B129" s="17"/>
    </row>
    <row r="130" spans="2:7" ht="12.75">
      <c r="B130" s="33" t="s">
        <v>41</v>
      </c>
      <c r="C130" s="49"/>
      <c r="D130" s="50"/>
      <c r="E130" s="50"/>
      <c r="F130" s="51"/>
      <c r="G130" s="28"/>
    </row>
    <row r="131" spans="2:7" ht="12.75">
      <c r="B131" s="42" t="s">
        <v>105</v>
      </c>
      <c r="C131" s="52"/>
      <c r="D131" s="40"/>
      <c r="E131" s="40"/>
      <c r="F131" s="53"/>
      <c r="G131" s="28"/>
    </row>
    <row r="132" spans="2:7" ht="12.75">
      <c r="B132" s="42" t="s">
        <v>106</v>
      </c>
      <c r="C132" s="52"/>
      <c r="D132" s="40"/>
      <c r="E132" s="48"/>
      <c r="F132" s="53"/>
      <c r="G132" s="28"/>
    </row>
    <row r="133" spans="2:7" ht="12.75">
      <c r="B133" s="42"/>
      <c r="C133" s="52"/>
      <c r="D133" s="40"/>
      <c r="E133" s="40">
        <f>SUM(E131:E132)</f>
        <v>0</v>
      </c>
      <c r="F133" s="53"/>
      <c r="G133" s="28"/>
    </row>
    <row r="134" spans="2:7" ht="12.75">
      <c r="B134" s="42" t="s">
        <v>107</v>
      </c>
      <c r="C134" s="52"/>
      <c r="D134" s="40"/>
      <c r="E134" s="40"/>
      <c r="F134" s="53"/>
      <c r="G134" s="28"/>
    </row>
    <row r="135" spans="2:7" ht="12.75">
      <c r="B135" s="42" t="s">
        <v>108</v>
      </c>
      <c r="C135" s="52"/>
      <c r="D135" s="40"/>
      <c r="E135" s="40"/>
      <c r="F135" s="53"/>
      <c r="G135" s="28"/>
    </row>
    <row r="136" spans="2:7" ht="12.75">
      <c r="B136" s="42" t="s">
        <v>109</v>
      </c>
      <c r="C136" s="52"/>
      <c r="D136" s="40"/>
      <c r="E136" s="40"/>
      <c r="F136" s="53"/>
      <c r="G136" s="28"/>
    </row>
    <row r="137" spans="2:7" ht="12.75">
      <c r="B137" s="42"/>
      <c r="C137" s="52"/>
      <c r="D137" s="40"/>
      <c r="E137" s="40"/>
      <c r="F137" s="53"/>
      <c r="G137" s="28"/>
    </row>
    <row r="138" spans="2:7" ht="12.75">
      <c r="B138" s="42"/>
      <c r="C138" s="52"/>
      <c r="D138" s="40"/>
      <c r="E138" s="48"/>
      <c r="F138" s="53"/>
      <c r="G138" s="28"/>
    </row>
    <row r="139" spans="2:7" ht="12.75">
      <c r="B139" s="42"/>
      <c r="C139" s="52"/>
      <c r="D139" s="40"/>
      <c r="E139" s="40">
        <f>SUM(E133:E138)</f>
        <v>0</v>
      </c>
      <c r="F139" s="53"/>
      <c r="G139" s="28"/>
    </row>
    <row r="140" spans="2:7" ht="12.75">
      <c r="B140" s="42"/>
      <c r="C140" s="52"/>
      <c r="D140" s="40"/>
      <c r="E140" s="40"/>
      <c r="F140" s="53"/>
      <c r="G140" s="28"/>
    </row>
    <row r="141" spans="2:7" ht="12.75">
      <c r="B141" s="42" t="s">
        <v>110</v>
      </c>
      <c r="C141" s="52"/>
      <c r="D141" s="40"/>
      <c r="E141" s="40"/>
      <c r="F141" s="53"/>
      <c r="G141" s="28"/>
    </row>
    <row r="142" spans="2:7" ht="12.75">
      <c r="B142" s="42" t="s">
        <v>111</v>
      </c>
      <c r="C142" s="52"/>
      <c r="D142" s="40"/>
      <c r="E142" s="40"/>
      <c r="F142" s="53"/>
      <c r="G142" s="28"/>
    </row>
    <row r="143" spans="2:7" ht="12.75">
      <c r="B143" s="42" t="s">
        <v>109</v>
      </c>
      <c r="C143" s="52"/>
      <c r="D143" s="40"/>
      <c r="E143" s="40"/>
      <c r="F143" s="53"/>
      <c r="G143" s="28"/>
    </row>
    <row r="144" spans="1:7" ht="12.75">
      <c r="A144" s="21" t="s">
        <v>113</v>
      </c>
      <c r="B144" s="42" t="s">
        <v>112</v>
      </c>
      <c r="C144" s="52"/>
      <c r="D144" s="40"/>
      <c r="E144" s="40"/>
      <c r="F144" s="53"/>
      <c r="G144" s="28"/>
    </row>
    <row r="145" spans="2:7" ht="12.75">
      <c r="B145" s="42" t="s">
        <v>112</v>
      </c>
      <c r="C145" s="52"/>
      <c r="D145" s="40"/>
      <c r="E145" s="40"/>
      <c r="F145" s="53"/>
      <c r="G145" s="28"/>
    </row>
    <row r="146" spans="2:7" ht="12.75">
      <c r="B146" s="42" t="s">
        <v>112</v>
      </c>
      <c r="C146" s="52"/>
      <c r="D146" s="40"/>
      <c r="E146" s="40"/>
      <c r="F146" s="53"/>
      <c r="G146" s="28"/>
    </row>
    <row r="147" spans="2:7" ht="12.75">
      <c r="B147" s="42" t="s">
        <v>112</v>
      </c>
      <c r="C147" s="52"/>
      <c r="D147" s="40"/>
      <c r="E147" s="40"/>
      <c r="F147" s="53"/>
      <c r="G147" s="28"/>
    </row>
    <row r="148" spans="2:7" ht="12.75">
      <c r="B148" s="42" t="s">
        <v>112</v>
      </c>
      <c r="C148" s="52"/>
      <c r="D148" s="40"/>
      <c r="E148" s="40"/>
      <c r="F148" s="53"/>
      <c r="G148" s="28"/>
    </row>
    <row r="149" spans="2:7" ht="12.75">
      <c r="B149" s="42" t="s">
        <v>112</v>
      </c>
      <c r="C149" s="52"/>
      <c r="D149" s="40"/>
      <c r="E149" s="40"/>
      <c r="F149" s="53"/>
      <c r="G149" s="28"/>
    </row>
    <row r="150" spans="2:7" ht="12.75">
      <c r="B150" s="42" t="s">
        <v>112</v>
      </c>
      <c r="C150" s="52"/>
      <c r="D150" s="48"/>
      <c r="E150" s="40"/>
      <c r="F150" s="53"/>
      <c r="G150" s="28"/>
    </row>
    <row r="151" spans="2:7" ht="12.75">
      <c r="B151" s="42"/>
      <c r="C151" s="52"/>
      <c r="D151" s="40"/>
      <c r="E151" s="40">
        <f>SUM(D143:D150)</f>
        <v>0</v>
      </c>
      <c r="F151" s="53"/>
      <c r="G151" s="28"/>
    </row>
    <row r="152" spans="2:7" ht="12.75">
      <c r="B152" s="42"/>
      <c r="C152" s="52"/>
      <c r="D152" s="40"/>
      <c r="E152" s="40"/>
      <c r="F152" s="53"/>
      <c r="G152" s="28"/>
    </row>
    <row r="153" spans="2:7" ht="13.5" thickBot="1">
      <c r="B153" s="42" t="s">
        <v>114</v>
      </c>
      <c r="C153" s="52"/>
      <c r="D153" s="40"/>
      <c r="E153" s="31">
        <f>E139-E151</f>
        <v>0</v>
      </c>
      <c r="F153" s="53"/>
      <c r="G153" s="28"/>
    </row>
    <row r="154" spans="2:7" ht="13.5" thickTop="1">
      <c r="B154" s="42" t="s">
        <v>115</v>
      </c>
      <c r="C154" s="52"/>
      <c r="D154" s="40"/>
      <c r="E154" s="40"/>
      <c r="F154" s="53"/>
      <c r="G154" s="28"/>
    </row>
    <row r="155" spans="2:7" ht="13.5" thickBot="1">
      <c r="B155" s="43"/>
      <c r="C155" s="54"/>
      <c r="D155" s="46"/>
      <c r="E155" s="46"/>
      <c r="F155" s="55"/>
      <c r="G155" s="28"/>
    </row>
    <row r="156" spans="2:7" ht="12.75">
      <c r="B156" s="17"/>
      <c r="C156" s="17"/>
      <c r="D156" s="28"/>
      <c r="E156" s="28"/>
      <c r="F156" s="28"/>
      <c r="G156" s="28"/>
    </row>
    <row r="157" spans="2:7" ht="12.75">
      <c r="B157" s="17"/>
      <c r="C157" s="17"/>
      <c r="D157" s="28"/>
      <c r="E157" s="28"/>
      <c r="F157" s="28"/>
      <c r="G157" s="28"/>
    </row>
  </sheetData>
  <sheetProtection/>
  <mergeCells count="2">
    <mergeCell ref="W67:Z67"/>
    <mergeCell ref="Q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15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9" sqref="F9"/>
    </sheetView>
  </sheetViews>
  <sheetFormatPr defaultColWidth="9.140625" defaultRowHeight="12.75"/>
  <cols>
    <col min="1" max="1" width="6.8515625" style="3" customWidth="1"/>
    <col min="2" max="2" width="36.57421875" style="1" customWidth="1"/>
    <col min="3" max="3" width="6.57421875" style="1" customWidth="1"/>
    <col min="4" max="9" width="9.140625" style="2" customWidth="1"/>
    <col min="10" max="10" width="10.421875" style="2" bestFit="1" customWidth="1"/>
    <col min="11" max="11" width="11.28125" style="2" bestFit="1" customWidth="1"/>
    <col min="12" max="12" width="9.8515625" style="2" bestFit="1" customWidth="1"/>
    <col min="13" max="14" width="9.140625" style="2" customWidth="1"/>
    <col min="15" max="15" width="10.28125" style="2" bestFit="1" customWidth="1"/>
    <col min="16" max="16" width="10.57421875" style="2" bestFit="1" customWidth="1"/>
    <col min="17" max="17" width="10.28125" style="2" bestFit="1" customWidth="1"/>
    <col min="18" max="18" width="10.57421875" style="2" bestFit="1" customWidth="1"/>
    <col min="19" max="20" width="9.140625" style="2" customWidth="1"/>
    <col min="21" max="21" width="9.8515625" style="2" bestFit="1" customWidth="1"/>
    <col min="22" max="22" width="10.28125" style="2" bestFit="1" customWidth="1"/>
    <col min="23" max="26" width="9.140625" style="2" customWidth="1"/>
    <col min="27" max="27" width="10.421875" style="2" bestFit="1" customWidth="1"/>
    <col min="28" max="32" width="9.140625" style="2" customWidth="1"/>
    <col min="33" max="16384" width="9.140625" style="1" customWidth="1"/>
  </cols>
  <sheetData>
    <row r="2" ht="12.75">
      <c r="B2" s="18" t="s">
        <v>122</v>
      </c>
    </row>
    <row r="3" spans="2:20" ht="11.25">
      <c r="B3" s="5" t="s">
        <v>15</v>
      </c>
      <c r="Q3" s="121" t="s">
        <v>77</v>
      </c>
      <c r="R3" s="121"/>
      <c r="S3" s="121"/>
      <c r="T3" s="121"/>
    </row>
    <row r="4" spans="1:26" ht="12.75">
      <c r="A4" s="20"/>
      <c r="B4" s="23" t="s">
        <v>99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72</v>
      </c>
      <c r="I4" s="15" t="s">
        <v>74</v>
      </c>
      <c r="J4" s="15" t="s">
        <v>75</v>
      </c>
      <c r="K4" s="15" t="s">
        <v>5</v>
      </c>
      <c r="L4" s="15" t="s">
        <v>6</v>
      </c>
      <c r="M4" s="15" t="s">
        <v>7</v>
      </c>
      <c r="N4" s="15" t="s">
        <v>8</v>
      </c>
      <c r="O4" s="15" t="s">
        <v>9</v>
      </c>
      <c r="P4" s="15" t="s">
        <v>62</v>
      </c>
      <c r="Q4" s="15" t="s">
        <v>12</v>
      </c>
      <c r="R4" s="15" t="s">
        <v>13</v>
      </c>
      <c r="S4" s="15" t="s">
        <v>60</v>
      </c>
      <c r="T4" s="15" t="s">
        <v>6</v>
      </c>
      <c r="U4" s="15" t="s">
        <v>94</v>
      </c>
      <c r="V4" s="15" t="s">
        <v>6</v>
      </c>
      <c r="X4" s="1"/>
      <c r="Y4" s="15"/>
      <c r="Z4" s="15"/>
    </row>
    <row r="5" spans="1:26" ht="11.25">
      <c r="A5" s="22" t="s">
        <v>0</v>
      </c>
      <c r="B5" s="6"/>
      <c r="D5" s="15"/>
      <c r="E5" s="15"/>
      <c r="F5" s="15"/>
      <c r="G5" s="15"/>
      <c r="H5" s="15" t="s">
        <v>73</v>
      </c>
      <c r="I5" s="15"/>
      <c r="J5" s="15" t="s">
        <v>18</v>
      </c>
      <c r="K5" s="15" t="s">
        <v>150</v>
      </c>
      <c r="L5" s="15" t="s">
        <v>5</v>
      </c>
      <c r="M5" s="15"/>
      <c r="N5" s="15" t="s">
        <v>10</v>
      </c>
      <c r="O5" s="15" t="s">
        <v>63</v>
      </c>
      <c r="P5" s="15" t="s">
        <v>11</v>
      </c>
      <c r="Q5" s="15"/>
      <c r="R5" s="15"/>
      <c r="S5" s="15" t="s">
        <v>15</v>
      </c>
      <c r="T5" s="15" t="s">
        <v>76</v>
      </c>
      <c r="U5" s="15" t="s">
        <v>14</v>
      </c>
      <c r="V5" s="15" t="s">
        <v>78</v>
      </c>
      <c r="X5" s="1"/>
      <c r="Y5" s="15"/>
      <c r="Z5" s="15"/>
    </row>
    <row r="7" ht="11.25">
      <c r="E7" s="2">
        <f>SUM(F7:AI7)</f>
        <v>0</v>
      </c>
    </row>
    <row r="8" ht="11.25">
      <c r="E8" s="2">
        <f aca="true" t="shared" si="0" ref="E8:E54">SUM(F8:AI8)</f>
        <v>0</v>
      </c>
    </row>
    <row r="9" ht="11.25">
      <c r="E9" s="2">
        <f t="shared" si="0"/>
        <v>0</v>
      </c>
    </row>
    <row r="10" ht="11.25">
      <c r="E10" s="2">
        <f t="shared" si="0"/>
        <v>0</v>
      </c>
    </row>
    <row r="11" ht="11.25">
      <c r="E11" s="2">
        <f t="shared" si="0"/>
        <v>0</v>
      </c>
    </row>
    <row r="12" ht="11.25">
      <c r="E12" s="2">
        <f t="shared" si="0"/>
        <v>0</v>
      </c>
    </row>
    <row r="13" ht="11.25">
      <c r="E13" s="2">
        <f t="shared" si="0"/>
        <v>0</v>
      </c>
    </row>
    <row r="14" spans="2:5" ht="11.25">
      <c r="B14" s="7" t="s">
        <v>95</v>
      </c>
      <c r="D14" s="2">
        <v>0</v>
      </c>
      <c r="E14" s="25">
        <f>-D14</f>
        <v>0</v>
      </c>
    </row>
    <row r="15" spans="4:5" ht="11.25">
      <c r="D15" s="2" t="s">
        <v>15</v>
      </c>
      <c r="E15" s="2">
        <f t="shared" si="0"/>
        <v>0</v>
      </c>
    </row>
    <row r="16" ht="11.25">
      <c r="E16" s="2">
        <f t="shared" si="0"/>
        <v>0</v>
      </c>
    </row>
    <row r="17" ht="11.25">
      <c r="E17" s="2">
        <f t="shared" si="0"/>
        <v>0</v>
      </c>
    </row>
    <row r="18" ht="11.25">
      <c r="E18" s="2">
        <f t="shared" si="0"/>
        <v>0</v>
      </c>
    </row>
    <row r="19" ht="11.25">
      <c r="E19" s="2">
        <f t="shared" si="0"/>
        <v>0</v>
      </c>
    </row>
    <row r="20" ht="11.25">
      <c r="E20" s="2">
        <f t="shared" si="0"/>
        <v>0</v>
      </c>
    </row>
    <row r="21" ht="11.25">
      <c r="E21" s="2">
        <f t="shared" si="0"/>
        <v>0</v>
      </c>
    </row>
    <row r="22" ht="11.25">
      <c r="E22" s="2">
        <f t="shared" si="0"/>
        <v>0</v>
      </c>
    </row>
    <row r="23" ht="11.25">
      <c r="E23" s="2">
        <f t="shared" si="0"/>
        <v>0</v>
      </c>
    </row>
    <row r="24" spans="2:5" ht="11.25">
      <c r="B24" s="7" t="s">
        <v>95</v>
      </c>
      <c r="D24" s="2">
        <v>0</v>
      </c>
      <c r="E24" s="24">
        <f>-D24</f>
        <v>0</v>
      </c>
    </row>
    <row r="25" spans="4:5" ht="11.25">
      <c r="D25" s="2" t="s">
        <v>15</v>
      </c>
      <c r="E25" s="2">
        <f t="shared" si="0"/>
        <v>0</v>
      </c>
    </row>
    <row r="26" ht="11.25">
      <c r="E26" s="2">
        <f t="shared" si="0"/>
        <v>0</v>
      </c>
    </row>
    <row r="27" ht="11.25">
      <c r="E27" s="2">
        <f t="shared" si="0"/>
        <v>0</v>
      </c>
    </row>
    <row r="28" ht="11.25">
      <c r="E28" s="2">
        <f t="shared" si="0"/>
        <v>0</v>
      </c>
    </row>
    <row r="29" ht="11.25">
      <c r="E29" s="2">
        <f t="shared" si="0"/>
        <v>0</v>
      </c>
    </row>
    <row r="30" ht="11.25">
      <c r="E30" s="2">
        <f t="shared" si="0"/>
        <v>0</v>
      </c>
    </row>
    <row r="31" ht="11.25">
      <c r="E31" s="2">
        <f t="shared" si="0"/>
        <v>0</v>
      </c>
    </row>
    <row r="32" ht="11.25">
      <c r="E32" s="2">
        <f t="shared" si="0"/>
        <v>0</v>
      </c>
    </row>
    <row r="33" ht="11.25">
      <c r="E33" s="2">
        <f t="shared" si="0"/>
        <v>0</v>
      </c>
    </row>
    <row r="34" spans="2:5" ht="11.25">
      <c r="B34" s="7" t="s">
        <v>95</v>
      </c>
      <c r="D34" s="2">
        <v>0</v>
      </c>
      <c r="E34" s="24">
        <f>-D34</f>
        <v>0</v>
      </c>
    </row>
    <row r="35" ht="11.25">
      <c r="E35" s="2">
        <f t="shared" si="0"/>
        <v>0</v>
      </c>
    </row>
    <row r="36" ht="11.25">
      <c r="E36" s="2">
        <f t="shared" si="0"/>
        <v>0</v>
      </c>
    </row>
    <row r="37" spans="4:5" ht="11.25">
      <c r="D37" s="2" t="s">
        <v>15</v>
      </c>
      <c r="E37" s="2">
        <f t="shared" si="0"/>
        <v>0</v>
      </c>
    </row>
    <row r="38" ht="11.25">
      <c r="E38" s="2">
        <f t="shared" si="0"/>
        <v>0</v>
      </c>
    </row>
    <row r="39" ht="11.25">
      <c r="E39" s="2">
        <f t="shared" si="0"/>
        <v>0</v>
      </c>
    </row>
    <row r="40" ht="11.25">
      <c r="E40" s="2">
        <f t="shared" si="0"/>
        <v>0</v>
      </c>
    </row>
    <row r="41" ht="11.25">
      <c r="E41" s="2">
        <f t="shared" si="0"/>
        <v>0</v>
      </c>
    </row>
    <row r="42" ht="11.25">
      <c r="E42" s="2">
        <f t="shared" si="0"/>
        <v>0</v>
      </c>
    </row>
    <row r="43" ht="11.25">
      <c r="E43" s="2">
        <f t="shared" si="0"/>
        <v>0</v>
      </c>
    </row>
    <row r="44" spans="2:5" ht="11.25">
      <c r="B44" s="7" t="s">
        <v>95</v>
      </c>
      <c r="D44" s="2">
        <v>0</v>
      </c>
      <c r="E44" s="24">
        <f>-D44</f>
        <v>0</v>
      </c>
    </row>
    <row r="45" ht="11.25">
      <c r="E45" s="2">
        <f t="shared" si="0"/>
        <v>0</v>
      </c>
    </row>
    <row r="46" ht="11.25">
      <c r="E46" s="2">
        <f t="shared" si="0"/>
        <v>0</v>
      </c>
    </row>
    <row r="47" ht="11.25">
      <c r="E47" s="2">
        <f t="shared" si="0"/>
        <v>0</v>
      </c>
    </row>
    <row r="48" ht="11.25">
      <c r="E48" s="2">
        <f t="shared" si="0"/>
        <v>0</v>
      </c>
    </row>
    <row r="49" ht="11.25">
      <c r="E49" s="2">
        <f t="shared" si="0"/>
        <v>0</v>
      </c>
    </row>
    <row r="50" ht="11.25">
      <c r="E50" s="2">
        <f t="shared" si="0"/>
        <v>0</v>
      </c>
    </row>
    <row r="51" ht="11.25">
      <c r="E51" s="2">
        <f t="shared" si="0"/>
        <v>0</v>
      </c>
    </row>
    <row r="52" ht="11.25">
      <c r="E52" s="2">
        <f t="shared" si="0"/>
        <v>0</v>
      </c>
    </row>
    <row r="53" spans="2:5" ht="11.25">
      <c r="B53" s="7" t="s">
        <v>95</v>
      </c>
      <c r="D53" s="2">
        <v>0</v>
      </c>
      <c r="E53" s="24">
        <f>-D53</f>
        <v>0</v>
      </c>
    </row>
    <row r="54" ht="11.25">
      <c r="E54" s="2">
        <f t="shared" si="0"/>
        <v>0</v>
      </c>
    </row>
    <row r="55" spans="2:4" ht="11.25">
      <c r="B55" s="7" t="s">
        <v>96</v>
      </c>
      <c r="D55" s="2">
        <f>SUM(F55:Z55)</f>
        <v>0</v>
      </c>
    </row>
    <row r="56" spans="2:4" ht="11.25">
      <c r="B56" s="7" t="s">
        <v>96</v>
      </c>
      <c r="D56" s="2">
        <f>SUM(F56:Z56)</f>
        <v>0</v>
      </c>
    </row>
    <row r="57" spans="2:4" ht="11.25">
      <c r="B57" s="7" t="s">
        <v>96</v>
      </c>
      <c r="D57" s="2">
        <f>SUM(F57:Z57)</f>
        <v>0</v>
      </c>
    </row>
    <row r="58" spans="2:4" ht="11.25">
      <c r="B58" s="7" t="s">
        <v>97</v>
      </c>
      <c r="D58" s="2">
        <f>SUM(F58:Z58)</f>
        <v>0</v>
      </c>
    </row>
    <row r="59" spans="2:4" ht="11.25">
      <c r="B59" s="7" t="s">
        <v>97</v>
      </c>
      <c r="D59" s="2">
        <f>SUM(F59:Z59)</f>
        <v>0</v>
      </c>
    </row>
    <row r="62" spans="4:27" ht="13.5" thickBot="1">
      <c r="D62" s="12">
        <f>SUM(D7:D61)</f>
        <v>0</v>
      </c>
      <c r="E62" s="12">
        <f aca="true" t="shared" si="1" ref="E62:V62">SUM(E7:E61)</f>
        <v>0</v>
      </c>
      <c r="F62" s="12">
        <f t="shared" si="1"/>
        <v>0</v>
      </c>
      <c r="G62" s="12">
        <f t="shared" si="1"/>
        <v>0</v>
      </c>
      <c r="H62" s="12">
        <f t="shared" si="1"/>
        <v>0</v>
      </c>
      <c r="I62" s="12">
        <f t="shared" si="1"/>
        <v>0</v>
      </c>
      <c r="J62" s="12">
        <f t="shared" si="1"/>
        <v>0</v>
      </c>
      <c r="K62" s="12">
        <f t="shared" si="1"/>
        <v>0</v>
      </c>
      <c r="L62" s="12">
        <f t="shared" si="1"/>
        <v>0</v>
      </c>
      <c r="M62" s="12">
        <f t="shared" si="1"/>
        <v>0</v>
      </c>
      <c r="N62" s="12">
        <f t="shared" si="1"/>
        <v>0</v>
      </c>
      <c r="O62" s="12">
        <f t="shared" si="1"/>
        <v>0</v>
      </c>
      <c r="P62" s="12">
        <f t="shared" si="1"/>
        <v>0</v>
      </c>
      <c r="Q62" s="12">
        <f t="shared" si="1"/>
        <v>0</v>
      </c>
      <c r="R62" s="12">
        <f t="shared" si="1"/>
        <v>0</v>
      </c>
      <c r="S62" s="12">
        <f t="shared" si="1"/>
        <v>0</v>
      </c>
      <c r="T62" s="12">
        <f t="shared" si="1"/>
        <v>0</v>
      </c>
      <c r="U62" s="12">
        <f t="shared" si="1"/>
        <v>0</v>
      </c>
      <c r="V62" s="12">
        <f t="shared" si="1"/>
        <v>0</v>
      </c>
      <c r="W62" s="56"/>
      <c r="X62" s="56"/>
      <c r="Y62" s="56"/>
      <c r="Z62" s="56"/>
      <c r="AA62" s="39"/>
    </row>
    <row r="63" ht="12" thickTop="1">
      <c r="E63" s="26">
        <f>SUM(F62:Z62)</f>
        <v>0</v>
      </c>
    </row>
    <row r="67" spans="2:26" ht="11.25">
      <c r="B67" s="5" t="s">
        <v>15</v>
      </c>
      <c r="W67" s="121" t="s">
        <v>77</v>
      </c>
      <c r="X67" s="122"/>
      <c r="Y67" s="122"/>
      <c r="Z67" s="122"/>
    </row>
    <row r="68" spans="2:30" ht="12.75">
      <c r="B68" s="23" t="s">
        <v>92</v>
      </c>
      <c r="C68" s="7" t="s">
        <v>79</v>
      </c>
      <c r="D68" s="15" t="s">
        <v>1</v>
      </c>
      <c r="E68" s="15" t="s">
        <v>2</v>
      </c>
      <c r="F68" s="15" t="s">
        <v>30</v>
      </c>
      <c r="G68" s="15" t="s">
        <v>31</v>
      </c>
      <c r="H68" s="15" t="s">
        <v>81</v>
      </c>
      <c r="I68" s="15" t="s">
        <v>66</v>
      </c>
      <c r="J68" s="15" t="s">
        <v>82</v>
      </c>
      <c r="K68" s="16" t="s">
        <v>83</v>
      </c>
      <c r="L68" s="15" t="s">
        <v>69</v>
      </c>
      <c r="M68" s="15" t="s">
        <v>85</v>
      </c>
      <c r="N68" s="15" t="s">
        <v>35</v>
      </c>
      <c r="O68" s="15" t="s">
        <v>68</v>
      </c>
      <c r="P68" s="15" t="s">
        <v>5</v>
      </c>
      <c r="Q68" s="15" t="s">
        <v>6</v>
      </c>
      <c r="R68" s="15" t="s">
        <v>89</v>
      </c>
      <c r="S68" s="15" t="s">
        <v>90</v>
      </c>
      <c r="T68" s="15" t="s">
        <v>92</v>
      </c>
      <c r="U68" s="15" t="s">
        <v>39</v>
      </c>
      <c r="V68" s="15" t="s">
        <v>93</v>
      </c>
      <c r="W68" s="15" t="s">
        <v>12</v>
      </c>
      <c r="X68" s="15" t="s">
        <v>13</v>
      </c>
      <c r="Y68" s="15" t="s">
        <v>60</v>
      </c>
      <c r="Z68" s="15" t="s">
        <v>6</v>
      </c>
      <c r="AA68" s="15" t="s">
        <v>37</v>
      </c>
      <c r="AB68" s="15" t="s">
        <v>94</v>
      </c>
      <c r="AC68" s="15" t="s">
        <v>6</v>
      </c>
      <c r="AD68" s="15"/>
    </row>
    <row r="69" spans="2:30" ht="11.25">
      <c r="B69" s="6"/>
      <c r="C69" s="7" t="s">
        <v>80</v>
      </c>
      <c r="D69" s="15"/>
      <c r="E69" s="15" t="s">
        <v>15</v>
      </c>
      <c r="F69" s="15" t="s">
        <v>61</v>
      </c>
      <c r="G69" s="15" t="s">
        <v>32</v>
      </c>
      <c r="H69" s="15" t="s">
        <v>33</v>
      </c>
      <c r="I69" s="15" t="s">
        <v>67</v>
      </c>
      <c r="J69" s="15" t="s">
        <v>11</v>
      </c>
      <c r="K69" s="16" t="s">
        <v>84</v>
      </c>
      <c r="L69" s="15" t="s">
        <v>34</v>
      </c>
      <c r="M69" s="15" t="s">
        <v>86</v>
      </c>
      <c r="N69" s="15" t="s">
        <v>36</v>
      </c>
      <c r="O69" s="15" t="s">
        <v>87</v>
      </c>
      <c r="P69" s="15" t="s">
        <v>38</v>
      </c>
      <c r="Q69" s="15" t="s">
        <v>5</v>
      </c>
      <c r="R69" s="15" t="s">
        <v>88</v>
      </c>
      <c r="S69" s="15" t="s">
        <v>91</v>
      </c>
      <c r="T69" s="15" t="s">
        <v>38</v>
      </c>
      <c r="U69" s="15" t="s">
        <v>40</v>
      </c>
      <c r="V69" s="15" t="s">
        <v>63</v>
      </c>
      <c r="W69" s="15"/>
      <c r="X69" s="15"/>
      <c r="Y69" s="15" t="s">
        <v>15</v>
      </c>
      <c r="Z69" s="15" t="s">
        <v>76</v>
      </c>
      <c r="AA69" s="15" t="s">
        <v>29</v>
      </c>
      <c r="AB69" s="15" t="s">
        <v>14</v>
      </c>
      <c r="AC69" s="15" t="s">
        <v>78</v>
      </c>
      <c r="AD69" s="15"/>
    </row>
    <row r="70" ht="11.25">
      <c r="A70" s="22" t="s">
        <v>0</v>
      </c>
    </row>
    <row r="71" ht="11.25">
      <c r="D71" s="2">
        <f>SUM(E71:AF71)</f>
        <v>0</v>
      </c>
    </row>
    <row r="72" ht="11.25">
      <c r="D72" s="2">
        <f aca="true" t="shared" si="2" ref="D72:D106">SUM(E72:AF72)</f>
        <v>0</v>
      </c>
    </row>
    <row r="73" ht="11.25">
      <c r="D73" s="2">
        <f t="shared" si="2"/>
        <v>0</v>
      </c>
    </row>
    <row r="74" ht="11.25">
      <c r="D74" s="2">
        <f t="shared" si="2"/>
        <v>0</v>
      </c>
    </row>
    <row r="75" ht="11.25">
      <c r="D75" s="2">
        <f t="shared" si="2"/>
        <v>0</v>
      </c>
    </row>
    <row r="76" ht="11.25">
      <c r="D76" s="2">
        <f t="shared" si="2"/>
        <v>0</v>
      </c>
    </row>
    <row r="77" ht="11.25">
      <c r="D77" s="2">
        <f t="shared" si="2"/>
        <v>0</v>
      </c>
    </row>
    <row r="78" ht="11.25">
      <c r="D78" s="2">
        <f t="shared" si="2"/>
        <v>0</v>
      </c>
    </row>
    <row r="79" ht="11.25">
      <c r="D79" s="2">
        <f t="shared" si="2"/>
        <v>0</v>
      </c>
    </row>
    <row r="80" ht="11.25">
      <c r="D80" s="2">
        <f t="shared" si="2"/>
        <v>0</v>
      </c>
    </row>
    <row r="81" ht="11.25">
      <c r="D81" s="2">
        <f t="shared" si="2"/>
        <v>0</v>
      </c>
    </row>
    <row r="82" ht="11.25">
      <c r="D82" s="2">
        <f t="shared" si="2"/>
        <v>0</v>
      </c>
    </row>
    <row r="83" ht="11.25">
      <c r="D83" s="2">
        <f t="shared" si="2"/>
        <v>0</v>
      </c>
    </row>
    <row r="84" ht="11.25">
      <c r="D84" s="2">
        <f t="shared" si="2"/>
        <v>0</v>
      </c>
    </row>
    <row r="85" ht="11.25">
      <c r="D85" s="2">
        <f t="shared" si="2"/>
        <v>0</v>
      </c>
    </row>
    <row r="86" ht="11.25">
      <c r="D86" s="2">
        <f t="shared" si="2"/>
        <v>0</v>
      </c>
    </row>
    <row r="87" ht="11.25">
      <c r="D87" s="2">
        <f t="shared" si="2"/>
        <v>0</v>
      </c>
    </row>
    <row r="88" ht="11.25">
      <c r="D88" s="2">
        <f t="shared" si="2"/>
        <v>0</v>
      </c>
    </row>
    <row r="89" ht="11.25">
      <c r="D89" s="2">
        <f t="shared" si="2"/>
        <v>0</v>
      </c>
    </row>
    <row r="90" ht="11.25">
      <c r="D90" s="2">
        <f t="shared" si="2"/>
        <v>0</v>
      </c>
    </row>
    <row r="91" ht="11.25">
      <c r="D91" s="2">
        <f t="shared" si="2"/>
        <v>0</v>
      </c>
    </row>
    <row r="92" ht="11.25">
      <c r="D92" s="2">
        <f t="shared" si="2"/>
        <v>0</v>
      </c>
    </row>
    <row r="93" ht="11.25">
      <c r="D93" s="2">
        <f t="shared" si="2"/>
        <v>0</v>
      </c>
    </row>
    <row r="94" ht="11.25">
      <c r="D94" s="2">
        <f t="shared" si="2"/>
        <v>0</v>
      </c>
    </row>
    <row r="95" ht="11.25">
      <c r="D95" s="2">
        <f t="shared" si="2"/>
        <v>0</v>
      </c>
    </row>
    <row r="96" ht="11.25">
      <c r="D96" s="2">
        <f t="shared" si="2"/>
        <v>0</v>
      </c>
    </row>
    <row r="97" ht="11.25">
      <c r="D97" s="2">
        <f t="shared" si="2"/>
        <v>0</v>
      </c>
    </row>
    <row r="98" ht="11.25">
      <c r="D98" s="2">
        <f t="shared" si="2"/>
        <v>0</v>
      </c>
    </row>
    <row r="99" ht="11.25">
      <c r="D99" s="2">
        <f t="shared" si="2"/>
        <v>0</v>
      </c>
    </row>
    <row r="100" ht="11.25">
      <c r="D100" s="2">
        <f t="shared" si="2"/>
        <v>0</v>
      </c>
    </row>
    <row r="101" ht="11.25">
      <c r="D101" s="2">
        <f t="shared" si="2"/>
        <v>0</v>
      </c>
    </row>
    <row r="102" ht="11.25">
      <c r="D102" s="2">
        <f t="shared" si="2"/>
        <v>0</v>
      </c>
    </row>
    <row r="103" ht="11.25">
      <c r="D103" s="2">
        <f t="shared" si="2"/>
        <v>0</v>
      </c>
    </row>
    <row r="104" ht="11.25">
      <c r="D104" s="2">
        <f t="shared" si="2"/>
        <v>0</v>
      </c>
    </row>
    <row r="105" ht="11.25">
      <c r="D105" s="2">
        <f t="shared" si="2"/>
        <v>0</v>
      </c>
    </row>
    <row r="106" ht="11.25">
      <c r="D106" s="2">
        <f t="shared" si="2"/>
        <v>0</v>
      </c>
    </row>
    <row r="107" spans="2:5" ht="11.25">
      <c r="B107" s="7" t="s">
        <v>102</v>
      </c>
      <c r="E107" s="2">
        <f>SUM(F107:AE107)</f>
        <v>0</v>
      </c>
    </row>
    <row r="108" ht="11.25">
      <c r="E108" s="2">
        <f>SUM(F108:AE108)</f>
        <v>0</v>
      </c>
    </row>
    <row r="109" ht="11.25">
      <c r="E109" s="2">
        <f>SUM(F109:AE109)</f>
        <v>0</v>
      </c>
    </row>
    <row r="110" ht="11.25">
      <c r="E110" s="2">
        <f>SUM(F110:AE110)</f>
        <v>0</v>
      </c>
    </row>
    <row r="111" ht="11.25">
      <c r="E111" s="2">
        <f>SUM(F111:AE111)</f>
        <v>0</v>
      </c>
    </row>
    <row r="114" spans="4:32" ht="13.5" thickBot="1">
      <c r="D114" s="12">
        <f>SUM(D71:D113)</f>
        <v>0</v>
      </c>
      <c r="E114" s="12">
        <f aca="true" t="shared" si="3" ref="E114:AC114">SUM(E71:E113)</f>
        <v>0</v>
      </c>
      <c r="F114" s="12">
        <f t="shared" si="3"/>
        <v>0</v>
      </c>
      <c r="G114" s="12">
        <f t="shared" si="3"/>
        <v>0</v>
      </c>
      <c r="H114" s="12">
        <f t="shared" si="3"/>
        <v>0</v>
      </c>
      <c r="I114" s="12">
        <f t="shared" si="3"/>
        <v>0</v>
      </c>
      <c r="J114" s="12">
        <f t="shared" si="3"/>
        <v>0</v>
      </c>
      <c r="K114" s="12">
        <f t="shared" si="3"/>
        <v>0</v>
      </c>
      <c r="L114" s="12">
        <f t="shared" si="3"/>
        <v>0</v>
      </c>
      <c r="M114" s="12">
        <f t="shared" si="3"/>
        <v>0</v>
      </c>
      <c r="N114" s="12">
        <f t="shared" si="3"/>
        <v>0</v>
      </c>
      <c r="O114" s="12">
        <f t="shared" si="3"/>
        <v>0</v>
      </c>
      <c r="P114" s="12">
        <f t="shared" si="3"/>
        <v>0</v>
      </c>
      <c r="Q114" s="12">
        <f t="shared" si="3"/>
        <v>0</v>
      </c>
      <c r="R114" s="12">
        <f t="shared" si="3"/>
        <v>0</v>
      </c>
      <c r="S114" s="12">
        <f t="shared" si="3"/>
        <v>0</v>
      </c>
      <c r="T114" s="12">
        <f t="shared" si="3"/>
        <v>0</v>
      </c>
      <c r="U114" s="12">
        <f t="shared" si="3"/>
        <v>0</v>
      </c>
      <c r="V114" s="12">
        <f t="shared" si="3"/>
        <v>0</v>
      </c>
      <c r="W114" s="12">
        <f t="shared" si="3"/>
        <v>0</v>
      </c>
      <c r="X114" s="12">
        <f t="shared" si="3"/>
        <v>0</v>
      </c>
      <c r="Y114" s="12">
        <f t="shared" si="3"/>
        <v>0</v>
      </c>
      <c r="Z114" s="12">
        <f t="shared" si="3"/>
        <v>0</v>
      </c>
      <c r="AA114" s="12">
        <f t="shared" si="3"/>
        <v>0</v>
      </c>
      <c r="AB114" s="12">
        <f t="shared" si="3"/>
        <v>0</v>
      </c>
      <c r="AC114" s="12">
        <f t="shared" si="3"/>
        <v>0</v>
      </c>
      <c r="AD114" s="56"/>
      <c r="AE114" s="56"/>
      <c r="AF114" s="39"/>
    </row>
    <row r="115" ht="12" thickTop="1">
      <c r="E115" s="27">
        <f>SUM(F114:AE114)</f>
        <v>0</v>
      </c>
    </row>
    <row r="119" ht="12" thickBot="1"/>
    <row r="120" spans="2:6" ht="12.75">
      <c r="B120" s="33" t="s">
        <v>104</v>
      </c>
      <c r="C120" s="34"/>
      <c r="D120" s="35"/>
      <c r="E120" s="35"/>
      <c r="F120" s="36"/>
    </row>
    <row r="121" spans="2:6" ht="12.75">
      <c r="B121" s="37" t="s">
        <v>98</v>
      </c>
      <c r="C121" s="38"/>
      <c r="D121" s="39"/>
      <c r="E121" s="40">
        <f>October!E126</f>
        <v>12615.590000000004</v>
      </c>
      <c r="F121" s="41"/>
    </row>
    <row r="122" spans="2:6" ht="12.75">
      <c r="B122" s="42" t="s">
        <v>100</v>
      </c>
      <c r="C122" s="38"/>
      <c r="D122" s="39"/>
      <c r="E122" s="29">
        <f>E63</f>
        <v>0</v>
      </c>
      <c r="F122" s="41"/>
    </row>
    <row r="123" spans="2:6" ht="12.75">
      <c r="B123" s="42"/>
      <c r="C123" s="38"/>
      <c r="D123" s="39"/>
      <c r="E123" s="40">
        <f>SUM(E121:E122)</f>
        <v>12615.590000000004</v>
      </c>
      <c r="F123" s="41"/>
    </row>
    <row r="124" spans="2:6" ht="12.75">
      <c r="B124" s="42" t="s">
        <v>101</v>
      </c>
      <c r="C124" s="38"/>
      <c r="D124" s="39"/>
      <c r="E124" s="30">
        <f>-E115</f>
        <v>0</v>
      </c>
      <c r="F124" s="41"/>
    </row>
    <row r="125" spans="2:6" ht="12.75">
      <c r="B125" s="42"/>
      <c r="C125" s="38"/>
      <c r="D125" s="39"/>
      <c r="E125" s="32"/>
      <c r="F125" s="41"/>
    </row>
    <row r="126" spans="2:6" ht="13.5" thickBot="1">
      <c r="B126" s="42" t="s">
        <v>103</v>
      </c>
      <c r="C126" s="38"/>
      <c r="D126" s="39"/>
      <c r="E126" s="31">
        <f>SUM(E123:E124)</f>
        <v>12615.590000000004</v>
      </c>
      <c r="F126" s="41"/>
    </row>
    <row r="127" spans="2:6" ht="14.25" thickBot="1" thickTop="1">
      <c r="B127" s="43"/>
      <c r="C127" s="44"/>
      <c r="D127" s="45"/>
      <c r="E127" s="46"/>
      <c r="F127" s="47"/>
    </row>
    <row r="128" spans="2:5" ht="12.75">
      <c r="B128" s="17"/>
      <c r="E128" s="28"/>
    </row>
    <row r="129" ht="13.5" thickBot="1">
      <c r="B129" s="17"/>
    </row>
    <row r="130" spans="2:7" ht="12.75">
      <c r="B130" s="33" t="s">
        <v>41</v>
      </c>
      <c r="C130" s="49"/>
      <c r="D130" s="50"/>
      <c r="E130" s="50"/>
      <c r="F130" s="51"/>
      <c r="G130" s="28"/>
    </row>
    <row r="131" spans="2:7" ht="12.75">
      <c r="B131" s="42" t="s">
        <v>105</v>
      </c>
      <c r="C131" s="52"/>
      <c r="D131" s="40"/>
      <c r="E131" s="40"/>
      <c r="F131" s="53"/>
      <c r="G131" s="28"/>
    </row>
    <row r="132" spans="2:7" ht="12.75">
      <c r="B132" s="42" t="s">
        <v>106</v>
      </c>
      <c r="C132" s="52"/>
      <c r="D132" s="40"/>
      <c r="E132" s="48"/>
      <c r="F132" s="53"/>
      <c r="G132" s="28"/>
    </row>
    <row r="133" spans="2:7" ht="12.75">
      <c r="B133" s="42"/>
      <c r="C133" s="52"/>
      <c r="D133" s="40"/>
      <c r="E133" s="40">
        <f>SUM(E131:E132)</f>
        <v>0</v>
      </c>
      <c r="F133" s="53"/>
      <c r="G133" s="28"/>
    </row>
    <row r="134" spans="2:7" ht="12.75">
      <c r="B134" s="42" t="s">
        <v>107</v>
      </c>
      <c r="C134" s="52"/>
      <c r="D134" s="40"/>
      <c r="E134" s="40"/>
      <c r="F134" s="53"/>
      <c r="G134" s="28"/>
    </row>
    <row r="135" spans="2:7" ht="12.75">
      <c r="B135" s="42" t="s">
        <v>108</v>
      </c>
      <c r="C135" s="52"/>
      <c r="D135" s="40"/>
      <c r="E135" s="40"/>
      <c r="F135" s="53"/>
      <c r="G135" s="28"/>
    </row>
    <row r="136" spans="2:7" ht="12.75">
      <c r="B136" s="42" t="s">
        <v>109</v>
      </c>
      <c r="C136" s="52"/>
      <c r="D136" s="40"/>
      <c r="E136" s="40"/>
      <c r="F136" s="53"/>
      <c r="G136" s="28"/>
    </row>
    <row r="137" spans="2:7" ht="12.75">
      <c r="B137" s="42"/>
      <c r="C137" s="52"/>
      <c r="D137" s="40"/>
      <c r="E137" s="40"/>
      <c r="F137" s="53"/>
      <c r="G137" s="28"/>
    </row>
    <row r="138" spans="2:7" ht="12.75">
      <c r="B138" s="42"/>
      <c r="C138" s="52"/>
      <c r="D138" s="40"/>
      <c r="E138" s="48"/>
      <c r="F138" s="53"/>
      <c r="G138" s="28"/>
    </row>
    <row r="139" spans="2:7" ht="12.75">
      <c r="B139" s="42"/>
      <c r="C139" s="52"/>
      <c r="D139" s="40"/>
      <c r="E139" s="40">
        <f>SUM(E133:E138)</f>
        <v>0</v>
      </c>
      <c r="F139" s="53"/>
      <c r="G139" s="28"/>
    </row>
    <row r="140" spans="2:7" ht="12.75">
      <c r="B140" s="42"/>
      <c r="C140" s="52"/>
      <c r="D140" s="40"/>
      <c r="E140" s="40"/>
      <c r="F140" s="53"/>
      <c r="G140" s="28"/>
    </row>
    <row r="141" spans="2:7" ht="12.75">
      <c r="B141" s="42" t="s">
        <v>110</v>
      </c>
      <c r="C141" s="52"/>
      <c r="D141" s="40"/>
      <c r="E141" s="40"/>
      <c r="F141" s="53"/>
      <c r="G141" s="28"/>
    </row>
    <row r="142" spans="2:7" ht="12.75">
      <c r="B142" s="42" t="s">
        <v>111</v>
      </c>
      <c r="C142" s="52"/>
      <c r="D142" s="40"/>
      <c r="E142" s="40"/>
      <c r="F142" s="53"/>
      <c r="G142" s="28"/>
    </row>
    <row r="143" spans="2:7" ht="12.75">
      <c r="B143" s="42" t="s">
        <v>109</v>
      </c>
      <c r="C143" s="52"/>
      <c r="D143" s="40"/>
      <c r="E143" s="40"/>
      <c r="F143" s="53"/>
      <c r="G143" s="28"/>
    </row>
    <row r="144" spans="1:7" ht="12.75">
      <c r="A144" s="21" t="s">
        <v>113</v>
      </c>
      <c r="B144" s="42" t="s">
        <v>112</v>
      </c>
      <c r="C144" s="52"/>
      <c r="D144" s="40"/>
      <c r="E144" s="40"/>
      <c r="F144" s="53"/>
      <c r="G144" s="28"/>
    </row>
    <row r="145" spans="2:7" ht="12.75">
      <c r="B145" s="42" t="s">
        <v>112</v>
      </c>
      <c r="C145" s="52"/>
      <c r="D145" s="40"/>
      <c r="E145" s="40"/>
      <c r="F145" s="53"/>
      <c r="G145" s="28"/>
    </row>
    <row r="146" spans="2:7" ht="12.75">
      <c r="B146" s="42" t="s">
        <v>112</v>
      </c>
      <c r="C146" s="52"/>
      <c r="D146" s="40"/>
      <c r="E146" s="40"/>
      <c r="F146" s="53"/>
      <c r="G146" s="28"/>
    </row>
    <row r="147" spans="2:7" ht="12.75">
      <c r="B147" s="42" t="s">
        <v>112</v>
      </c>
      <c r="C147" s="52"/>
      <c r="D147" s="40"/>
      <c r="E147" s="40"/>
      <c r="F147" s="53"/>
      <c r="G147" s="28"/>
    </row>
    <row r="148" spans="2:7" ht="12.75">
      <c r="B148" s="42" t="s">
        <v>112</v>
      </c>
      <c r="C148" s="52"/>
      <c r="D148" s="40"/>
      <c r="E148" s="40"/>
      <c r="F148" s="53"/>
      <c r="G148" s="28"/>
    </row>
    <row r="149" spans="2:7" ht="12.75">
      <c r="B149" s="42" t="s">
        <v>112</v>
      </c>
      <c r="C149" s="52"/>
      <c r="D149" s="40"/>
      <c r="E149" s="40"/>
      <c r="F149" s="53"/>
      <c r="G149" s="28"/>
    </row>
    <row r="150" spans="2:7" ht="12.75">
      <c r="B150" s="42" t="s">
        <v>112</v>
      </c>
      <c r="C150" s="52"/>
      <c r="D150" s="48"/>
      <c r="E150" s="40"/>
      <c r="F150" s="53"/>
      <c r="G150" s="28"/>
    </row>
    <row r="151" spans="2:7" ht="12.75">
      <c r="B151" s="42"/>
      <c r="C151" s="52"/>
      <c r="D151" s="40"/>
      <c r="E151" s="40">
        <f>SUM(D143:D150)</f>
        <v>0</v>
      </c>
      <c r="F151" s="53"/>
      <c r="G151" s="28"/>
    </row>
    <row r="152" spans="2:7" ht="12.75">
      <c r="B152" s="42"/>
      <c r="C152" s="52"/>
      <c r="D152" s="40"/>
      <c r="E152" s="40"/>
      <c r="F152" s="53"/>
      <c r="G152" s="28"/>
    </row>
    <row r="153" spans="2:7" ht="13.5" thickBot="1">
      <c r="B153" s="42" t="s">
        <v>114</v>
      </c>
      <c r="C153" s="52"/>
      <c r="D153" s="40"/>
      <c r="E153" s="31">
        <f>E139-E151</f>
        <v>0</v>
      </c>
      <c r="F153" s="53"/>
      <c r="G153" s="28"/>
    </row>
    <row r="154" spans="2:7" ht="13.5" thickTop="1">
      <c r="B154" s="42" t="s">
        <v>115</v>
      </c>
      <c r="C154" s="52"/>
      <c r="D154" s="40"/>
      <c r="E154" s="40"/>
      <c r="F154" s="53"/>
      <c r="G154" s="28"/>
    </row>
    <row r="155" spans="2:7" ht="13.5" thickBot="1">
      <c r="B155" s="43"/>
      <c r="C155" s="54"/>
      <c r="D155" s="46"/>
      <c r="E155" s="46"/>
      <c r="F155" s="55"/>
      <c r="G155" s="28"/>
    </row>
    <row r="156" spans="2:7" ht="12.75">
      <c r="B156" s="17"/>
      <c r="C156" s="17"/>
      <c r="D156" s="28"/>
      <c r="E156" s="28"/>
      <c r="F156" s="28"/>
      <c r="G156" s="28"/>
    </row>
    <row r="157" spans="2:7" ht="12.75">
      <c r="B157" s="17"/>
      <c r="C157" s="17"/>
      <c r="D157" s="28"/>
      <c r="E157" s="28"/>
      <c r="F157" s="28"/>
      <c r="G157" s="28"/>
    </row>
  </sheetData>
  <sheetProtection/>
  <mergeCells count="2">
    <mergeCell ref="W67:Z67"/>
    <mergeCell ref="Q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E15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8" sqref="F8"/>
    </sheetView>
  </sheetViews>
  <sheetFormatPr defaultColWidth="9.140625" defaultRowHeight="12.75"/>
  <cols>
    <col min="1" max="1" width="6.8515625" style="3" customWidth="1"/>
    <col min="2" max="2" width="36.57421875" style="1" customWidth="1"/>
    <col min="3" max="3" width="6.57421875" style="1" customWidth="1"/>
    <col min="4" max="9" width="9.140625" style="2" customWidth="1"/>
    <col min="10" max="10" width="10.421875" style="2" bestFit="1" customWidth="1"/>
    <col min="11" max="11" width="11.28125" style="2" bestFit="1" customWidth="1"/>
    <col min="12" max="12" width="9.8515625" style="2" bestFit="1" customWidth="1"/>
    <col min="13" max="14" width="9.140625" style="2" customWidth="1"/>
    <col min="15" max="15" width="10.28125" style="2" bestFit="1" customWidth="1"/>
    <col min="16" max="16" width="10.57421875" style="2" bestFit="1" customWidth="1"/>
    <col min="17" max="17" width="10.28125" style="2" bestFit="1" customWidth="1"/>
    <col min="18" max="18" width="10.57421875" style="2" bestFit="1" customWidth="1"/>
    <col min="19" max="20" width="9.140625" style="2" customWidth="1"/>
    <col min="21" max="21" width="9.8515625" style="2" bestFit="1" customWidth="1"/>
    <col min="22" max="22" width="10.28125" style="2" bestFit="1" customWidth="1"/>
    <col min="23" max="26" width="9.140625" style="2" customWidth="1"/>
    <col min="27" max="27" width="10.421875" style="2" bestFit="1" customWidth="1"/>
    <col min="28" max="32" width="9.140625" style="2" customWidth="1"/>
    <col min="33" max="16384" width="9.140625" style="1" customWidth="1"/>
  </cols>
  <sheetData>
    <row r="2" ht="12.75">
      <c r="B2" s="18" t="s">
        <v>123</v>
      </c>
    </row>
    <row r="3" spans="2:20" ht="11.25">
      <c r="B3" s="5" t="s">
        <v>15</v>
      </c>
      <c r="Q3" s="121" t="s">
        <v>77</v>
      </c>
      <c r="R3" s="121"/>
      <c r="S3" s="121"/>
      <c r="T3" s="121"/>
    </row>
    <row r="4" spans="1:26" ht="12.75">
      <c r="A4" s="20"/>
      <c r="B4" s="23" t="s">
        <v>99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72</v>
      </c>
      <c r="I4" s="15" t="s">
        <v>74</v>
      </c>
      <c r="J4" s="15" t="s">
        <v>75</v>
      </c>
      <c r="K4" s="15" t="s">
        <v>5</v>
      </c>
      <c r="L4" s="15" t="s">
        <v>6</v>
      </c>
      <c r="M4" s="15" t="s">
        <v>7</v>
      </c>
      <c r="N4" s="15" t="s">
        <v>8</v>
      </c>
      <c r="O4" s="15" t="s">
        <v>9</v>
      </c>
      <c r="P4" s="15" t="s">
        <v>62</v>
      </c>
      <c r="Q4" s="15" t="s">
        <v>12</v>
      </c>
      <c r="R4" s="15" t="s">
        <v>13</v>
      </c>
      <c r="S4" s="15" t="s">
        <v>60</v>
      </c>
      <c r="T4" s="15" t="s">
        <v>6</v>
      </c>
      <c r="U4" s="15" t="s">
        <v>94</v>
      </c>
      <c r="V4" s="15" t="s">
        <v>6</v>
      </c>
      <c r="X4" s="1"/>
      <c r="Y4" s="15"/>
      <c r="Z4" s="15"/>
    </row>
    <row r="5" spans="1:26" ht="11.25">
      <c r="A5" s="22" t="s">
        <v>0</v>
      </c>
      <c r="B5" s="6"/>
      <c r="D5" s="15"/>
      <c r="E5" s="15"/>
      <c r="F5" s="15"/>
      <c r="G5" s="15"/>
      <c r="H5" s="15" t="s">
        <v>73</v>
      </c>
      <c r="I5" s="15"/>
      <c r="J5" s="15" t="s">
        <v>18</v>
      </c>
      <c r="K5" s="15" t="s">
        <v>150</v>
      </c>
      <c r="L5" s="15" t="s">
        <v>5</v>
      </c>
      <c r="M5" s="15"/>
      <c r="N5" s="15" t="s">
        <v>10</v>
      </c>
      <c r="O5" s="15" t="s">
        <v>63</v>
      </c>
      <c r="P5" s="15" t="s">
        <v>11</v>
      </c>
      <c r="Q5" s="15"/>
      <c r="R5" s="15"/>
      <c r="S5" s="15" t="s">
        <v>15</v>
      </c>
      <c r="T5" s="15" t="s">
        <v>76</v>
      </c>
      <c r="U5" s="15" t="s">
        <v>14</v>
      </c>
      <c r="V5" s="15" t="s">
        <v>78</v>
      </c>
      <c r="X5" s="1"/>
      <c r="Y5" s="15"/>
      <c r="Z5" s="15"/>
    </row>
    <row r="7" ht="11.25">
      <c r="E7" s="2">
        <f>SUM(F7:AI7)</f>
        <v>0</v>
      </c>
    </row>
    <row r="8" ht="11.25">
      <c r="E8" s="2">
        <f aca="true" t="shared" si="0" ref="E8:E54">SUM(F8:AI8)</f>
        <v>0</v>
      </c>
    </row>
    <row r="9" ht="11.25">
      <c r="E9" s="2">
        <f t="shared" si="0"/>
        <v>0</v>
      </c>
    </row>
    <row r="10" ht="11.25">
      <c r="E10" s="2">
        <f t="shared" si="0"/>
        <v>0</v>
      </c>
    </row>
    <row r="11" ht="11.25">
      <c r="E11" s="2">
        <f t="shared" si="0"/>
        <v>0</v>
      </c>
    </row>
    <row r="12" ht="11.25">
      <c r="E12" s="2">
        <f t="shared" si="0"/>
        <v>0</v>
      </c>
    </row>
    <row r="13" ht="11.25">
      <c r="E13" s="2">
        <f t="shared" si="0"/>
        <v>0</v>
      </c>
    </row>
    <row r="14" spans="2:5" ht="11.25">
      <c r="B14" s="7" t="s">
        <v>95</v>
      </c>
      <c r="D14" s="2">
        <v>0</v>
      </c>
      <c r="E14" s="25">
        <f>-D14</f>
        <v>0</v>
      </c>
    </row>
    <row r="15" spans="4:5" ht="11.25">
      <c r="D15" s="2" t="s">
        <v>15</v>
      </c>
      <c r="E15" s="2">
        <f t="shared" si="0"/>
        <v>0</v>
      </c>
    </row>
    <row r="16" ht="11.25">
      <c r="E16" s="2">
        <f t="shared" si="0"/>
        <v>0</v>
      </c>
    </row>
    <row r="17" ht="11.25">
      <c r="E17" s="2">
        <f t="shared" si="0"/>
        <v>0</v>
      </c>
    </row>
    <row r="18" ht="11.25">
      <c r="E18" s="2">
        <f t="shared" si="0"/>
        <v>0</v>
      </c>
    </row>
    <row r="19" ht="11.25">
      <c r="E19" s="2">
        <f t="shared" si="0"/>
        <v>0</v>
      </c>
    </row>
    <row r="20" ht="11.25">
      <c r="E20" s="2">
        <f t="shared" si="0"/>
        <v>0</v>
      </c>
    </row>
    <row r="21" ht="11.25">
      <c r="E21" s="2">
        <f t="shared" si="0"/>
        <v>0</v>
      </c>
    </row>
    <row r="22" ht="11.25">
      <c r="E22" s="2">
        <f t="shared" si="0"/>
        <v>0</v>
      </c>
    </row>
    <row r="23" ht="11.25">
      <c r="E23" s="2">
        <f t="shared" si="0"/>
        <v>0</v>
      </c>
    </row>
    <row r="24" spans="2:5" ht="11.25">
      <c r="B24" s="7" t="s">
        <v>95</v>
      </c>
      <c r="D24" s="2">
        <v>0</v>
      </c>
      <c r="E24" s="24">
        <f>-D24</f>
        <v>0</v>
      </c>
    </row>
    <row r="25" spans="4:5" ht="11.25">
      <c r="D25" s="2" t="s">
        <v>15</v>
      </c>
      <c r="E25" s="2">
        <f t="shared" si="0"/>
        <v>0</v>
      </c>
    </row>
    <row r="26" ht="11.25">
      <c r="E26" s="2">
        <f t="shared" si="0"/>
        <v>0</v>
      </c>
    </row>
    <row r="27" ht="11.25">
      <c r="E27" s="2">
        <f t="shared" si="0"/>
        <v>0</v>
      </c>
    </row>
    <row r="28" ht="11.25">
      <c r="E28" s="2">
        <f t="shared" si="0"/>
        <v>0</v>
      </c>
    </row>
    <row r="29" ht="11.25">
      <c r="E29" s="2">
        <f t="shared" si="0"/>
        <v>0</v>
      </c>
    </row>
    <row r="30" ht="11.25">
      <c r="E30" s="2">
        <f t="shared" si="0"/>
        <v>0</v>
      </c>
    </row>
    <row r="31" ht="11.25">
      <c r="E31" s="2">
        <f t="shared" si="0"/>
        <v>0</v>
      </c>
    </row>
    <row r="32" ht="11.25">
      <c r="E32" s="2">
        <f t="shared" si="0"/>
        <v>0</v>
      </c>
    </row>
    <row r="33" ht="11.25">
      <c r="E33" s="2">
        <f t="shared" si="0"/>
        <v>0</v>
      </c>
    </row>
    <row r="34" spans="2:5" ht="11.25">
      <c r="B34" s="7" t="s">
        <v>95</v>
      </c>
      <c r="D34" s="2">
        <v>0</v>
      </c>
      <c r="E34" s="24">
        <f>-D34</f>
        <v>0</v>
      </c>
    </row>
    <row r="35" ht="11.25">
      <c r="E35" s="2">
        <f t="shared" si="0"/>
        <v>0</v>
      </c>
    </row>
    <row r="36" ht="11.25">
      <c r="E36" s="2">
        <f t="shared" si="0"/>
        <v>0</v>
      </c>
    </row>
    <row r="37" spans="4:5" ht="11.25">
      <c r="D37" s="2" t="s">
        <v>15</v>
      </c>
      <c r="E37" s="2">
        <f t="shared" si="0"/>
        <v>0</v>
      </c>
    </row>
    <row r="38" ht="11.25">
      <c r="E38" s="2">
        <f t="shared" si="0"/>
        <v>0</v>
      </c>
    </row>
    <row r="39" ht="11.25">
      <c r="E39" s="2">
        <f t="shared" si="0"/>
        <v>0</v>
      </c>
    </row>
    <row r="40" ht="11.25">
      <c r="E40" s="2">
        <f t="shared" si="0"/>
        <v>0</v>
      </c>
    </row>
    <row r="41" ht="11.25">
      <c r="E41" s="2">
        <f t="shared" si="0"/>
        <v>0</v>
      </c>
    </row>
    <row r="42" ht="11.25">
      <c r="E42" s="2">
        <f t="shared" si="0"/>
        <v>0</v>
      </c>
    </row>
    <row r="43" ht="11.25">
      <c r="E43" s="2">
        <f t="shared" si="0"/>
        <v>0</v>
      </c>
    </row>
    <row r="44" spans="2:5" ht="11.25">
      <c r="B44" s="7" t="s">
        <v>95</v>
      </c>
      <c r="D44" s="2">
        <v>0</v>
      </c>
      <c r="E44" s="24">
        <f>-D44</f>
        <v>0</v>
      </c>
    </row>
    <row r="45" ht="11.25">
      <c r="E45" s="2">
        <f t="shared" si="0"/>
        <v>0</v>
      </c>
    </row>
    <row r="46" ht="11.25">
      <c r="E46" s="2">
        <f t="shared" si="0"/>
        <v>0</v>
      </c>
    </row>
    <row r="47" ht="11.25">
      <c r="E47" s="2">
        <f t="shared" si="0"/>
        <v>0</v>
      </c>
    </row>
    <row r="48" ht="11.25">
      <c r="E48" s="2">
        <f t="shared" si="0"/>
        <v>0</v>
      </c>
    </row>
    <row r="49" ht="11.25">
      <c r="E49" s="2">
        <f t="shared" si="0"/>
        <v>0</v>
      </c>
    </row>
    <row r="50" ht="11.25">
      <c r="E50" s="2">
        <f t="shared" si="0"/>
        <v>0</v>
      </c>
    </row>
    <row r="51" ht="11.25">
      <c r="E51" s="2">
        <f t="shared" si="0"/>
        <v>0</v>
      </c>
    </row>
    <row r="52" ht="11.25">
      <c r="E52" s="2">
        <f t="shared" si="0"/>
        <v>0</v>
      </c>
    </row>
    <row r="53" spans="2:5" ht="11.25">
      <c r="B53" s="7" t="s">
        <v>95</v>
      </c>
      <c r="D53" s="2">
        <v>0</v>
      </c>
      <c r="E53" s="24">
        <f>-D53</f>
        <v>0</v>
      </c>
    </row>
    <row r="54" ht="11.25">
      <c r="E54" s="2">
        <f t="shared" si="0"/>
        <v>0</v>
      </c>
    </row>
    <row r="55" spans="2:4" ht="11.25">
      <c r="B55" s="7" t="s">
        <v>96</v>
      </c>
      <c r="D55" s="2">
        <f>SUM(F55:Z55)</f>
        <v>0</v>
      </c>
    </row>
    <row r="56" spans="2:4" ht="11.25">
      <c r="B56" s="7" t="s">
        <v>96</v>
      </c>
      <c r="D56" s="2">
        <f>SUM(F56:Z56)</f>
        <v>0</v>
      </c>
    </row>
    <row r="57" spans="2:4" ht="11.25">
      <c r="B57" s="7" t="s">
        <v>96</v>
      </c>
      <c r="D57" s="2">
        <f>SUM(F57:Z57)</f>
        <v>0</v>
      </c>
    </row>
    <row r="58" spans="2:4" ht="11.25">
      <c r="B58" s="7" t="s">
        <v>97</v>
      </c>
      <c r="D58" s="2">
        <f>SUM(F58:Z58)</f>
        <v>0</v>
      </c>
    </row>
    <row r="59" spans="2:4" ht="11.25">
      <c r="B59" s="7" t="s">
        <v>97</v>
      </c>
      <c r="D59" s="2">
        <f>SUM(F59:Z59)</f>
        <v>0</v>
      </c>
    </row>
    <row r="62" spans="4:27" ht="13.5" thickBot="1">
      <c r="D62" s="12">
        <f>SUM(D7:D61)</f>
        <v>0</v>
      </c>
      <c r="E62" s="12">
        <f aca="true" t="shared" si="1" ref="E62:V62">SUM(E7:E61)</f>
        <v>0</v>
      </c>
      <c r="F62" s="12">
        <f t="shared" si="1"/>
        <v>0</v>
      </c>
      <c r="G62" s="12">
        <f t="shared" si="1"/>
        <v>0</v>
      </c>
      <c r="H62" s="12">
        <f t="shared" si="1"/>
        <v>0</v>
      </c>
      <c r="I62" s="12">
        <f t="shared" si="1"/>
        <v>0</v>
      </c>
      <c r="J62" s="12">
        <f t="shared" si="1"/>
        <v>0</v>
      </c>
      <c r="K62" s="12">
        <f t="shared" si="1"/>
        <v>0</v>
      </c>
      <c r="L62" s="12">
        <f t="shared" si="1"/>
        <v>0</v>
      </c>
      <c r="M62" s="12">
        <f t="shared" si="1"/>
        <v>0</v>
      </c>
      <c r="N62" s="12">
        <f t="shared" si="1"/>
        <v>0</v>
      </c>
      <c r="O62" s="12">
        <f t="shared" si="1"/>
        <v>0</v>
      </c>
      <c r="P62" s="12">
        <f t="shared" si="1"/>
        <v>0</v>
      </c>
      <c r="Q62" s="12">
        <f t="shared" si="1"/>
        <v>0</v>
      </c>
      <c r="R62" s="12">
        <f t="shared" si="1"/>
        <v>0</v>
      </c>
      <c r="S62" s="12">
        <f t="shared" si="1"/>
        <v>0</v>
      </c>
      <c r="T62" s="12">
        <f t="shared" si="1"/>
        <v>0</v>
      </c>
      <c r="U62" s="12">
        <f t="shared" si="1"/>
        <v>0</v>
      </c>
      <c r="V62" s="12">
        <f t="shared" si="1"/>
        <v>0</v>
      </c>
      <c r="W62" s="56"/>
      <c r="X62" s="56"/>
      <c r="Y62" s="56"/>
      <c r="Z62" s="56"/>
      <c r="AA62" s="39"/>
    </row>
    <row r="63" ht="12" thickTop="1">
      <c r="E63" s="26">
        <f>SUM(F62:Z62)</f>
        <v>0</v>
      </c>
    </row>
    <row r="67" spans="2:26" ht="11.25">
      <c r="B67" s="5" t="s">
        <v>15</v>
      </c>
      <c r="W67" s="121" t="s">
        <v>77</v>
      </c>
      <c r="X67" s="122"/>
      <c r="Y67" s="122"/>
      <c r="Z67" s="122"/>
    </row>
    <row r="68" spans="2:30" ht="12.75">
      <c r="B68" s="23" t="s">
        <v>92</v>
      </c>
      <c r="C68" s="7" t="s">
        <v>79</v>
      </c>
      <c r="D68" s="15" t="s">
        <v>1</v>
      </c>
      <c r="E68" s="15" t="s">
        <v>2</v>
      </c>
      <c r="F68" s="15" t="s">
        <v>30</v>
      </c>
      <c r="G68" s="15" t="s">
        <v>31</v>
      </c>
      <c r="H68" s="15" t="s">
        <v>81</v>
      </c>
      <c r="I68" s="15" t="s">
        <v>66</v>
      </c>
      <c r="J68" s="15" t="s">
        <v>82</v>
      </c>
      <c r="K68" s="16" t="s">
        <v>83</v>
      </c>
      <c r="L68" s="15" t="s">
        <v>69</v>
      </c>
      <c r="M68" s="15" t="s">
        <v>85</v>
      </c>
      <c r="N68" s="15" t="s">
        <v>35</v>
      </c>
      <c r="O68" s="15" t="s">
        <v>68</v>
      </c>
      <c r="P68" s="15" t="s">
        <v>5</v>
      </c>
      <c r="Q68" s="15" t="s">
        <v>6</v>
      </c>
      <c r="R68" s="15" t="s">
        <v>89</v>
      </c>
      <c r="S68" s="15" t="s">
        <v>90</v>
      </c>
      <c r="T68" s="15" t="s">
        <v>92</v>
      </c>
      <c r="U68" s="15" t="s">
        <v>39</v>
      </c>
      <c r="V68" s="15" t="s">
        <v>93</v>
      </c>
      <c r="W68" s="15" t="s">
        <v>12</v>
      </c>
      <c r="X68" s="15" t="s">
        <v>13</v>
      </c>
      <c r="Y68" s="15" t="s">
        <v>60</v>
      </c>
      <c r="Z68" s="15" t="s">
        <v>6</v>
      </c>
      <c r="AA68" s="15" t="s">
        <v>37</v>
      </c>
      <c r="AB68" s="15" t="s">
        <v>94</v>
      </c>
      <c r="AC68" s="15" t="s">
        <v>6</v>
      </c>
      <c r="AD68" s="15"/>
    </row>
    <row r="69" spans="2:30" ht="11.25">
      <c r="B69" s="6"/>
      <c r="C69" s="7" t="s">
        <v>80</v>
      </c>
      <c r="D69" s="15"/>
      <c r="E69" s="15" t="s">
        <v>15</v>
      </c>
      <c r="F69" s="15" t="s">
        <v>61</v>
      </c>
      <c r="G69" s="15" t="s">
        <v>32</v>
      </c>
      <c r="H69" s="15" t="s">
        <v>33</v>
      </c>
      <c r="I69" s="15" t="s">
        <v>67</v>
      </c>
      <c r="J69" s="15" t="s">
        <v>11</v>
      </c>
      <c r="K69" s="16" t="s">
        <v>84</v>
      </c>
      <c r="L69" s="15" t="s">
        <v>34</v>
      </c>
      <c r="M69" s="15" t="s">
        <v>86</v>
      </c>
      <c r="N69" s="15" t="s">
        <v>36</v>
      </c>
      <c r="O69" s="15" t="s">
        <v>87</v>
      </c>
      <c r="P69" s="15" t="s">
        <v>38</v>
      </c>
      <c r="Q69" s="15" t="s">
        <v>5</v>
      </c>
      <c r="R69" s="15" t="s">
        <v>88</v>
      </c>
      <c r="S69" s="15" t="s">
        <v>91</v>
      </c>
      <c r="T69" s="15" t="s">
        <v>38</v>
      </c>
      <c r="U69" s="15" t="s">
        <v>40</v>
      </c>
      <c r="V69" s="15" t="s">
        <v>63</v>
      </c>
      <c r="W69" s="15"/>
      <c r="X69" s="15"/>
      <c r="Y69" s="15" t="s">
        <v>15</v>
      </c>
      <c r="Z69" s="15" t="s">
        <v>76</v>
      </c>
      <c r="AA69" s="15" t="s">
        <v>29</v>
      </c>
      <c r="AB69" s="15" t="s">
        <v>14</v>
      </c>
      <c r="AC69" s="15" t="s">
        <v>78</v>
      </c>
      <c r="AD69" s="15"/>
    </row>
    <row r="70" ht="11.25">
      <c r="A70" s="22" t="s">
        <v>0</v>
      </c>
    </row>
    <row r="71" ht="11.25">
      <c r="D71" s="2">
        <f>SUM(E71:AF71)</f>
        <v>0</v>
      </c>
    </row>
    <row r="72" ht="11.25">
      <c r="D72" s="2">
        <f aca="true" t="shared" si="2" ref="D72:D106">SUM(E72:AF72)</f>
        <v>0</v>
      </c>
    </row>
    <row r="73" ht="11.25">
      <c r="D73" s="2">
        <f t="shared" si="2"/>
        <v>0</v>
      </c>
    </row>
    <row r="74" ht="11.25">
      <c r="D74" s="2">
        <f t="shared" si="2"/>
        <v>0</v>
      </c>
    </row>
    <row r="75" ht="11.25">
      <c r="D75" s="2">
        <f t="shared" si="2"/>
        <v>0</v>
      </c>
    </row>
    <row r="76" ht="11.25">
      <c r="D76" s="2">
        <f t="shared" si="2"/>
        <v>0</v>
      </c>
    </row>
    <row r="77" ht="11.25">
      <c r="D77" s="2">
        <f t="shared" si="2"/>
        <v>0</v>
      </c>
    </row>
    <row r="78" ht="11.25">
      <c r="D78" s="2">
        <f t="shared" si="2"/>
        <v>0</v>
      </c>
    </row>
    <row r="79" ht="11.25">
      <c r="D79" s="2">
        <f t="shared" si="2"/>
        <v>0</v>
      </c>
    </row>
    <row r="80" ht="11.25">
      <c r="D80" s="2">
        <f t="shared" si="2"/>
        <v>0</v>
      </c>
    </row>
    <row r="81" ht="11.25">
      <c r="D81" s="2">
        <f t="shared" si="2"/>
        <v>0</v>
      </c>
    </row>
    <row r="82" ht="11.25">
      <c r="D82" s="2">
        <f t="shared" si="2"/>
        <v>0</v>
      </c>
    </row>
    <row r="83" ht="11.25">
      <c r="D83" s="2">
        <f t="shared" si="2"/>
        <v>0</v>
      </c>
    </row>
    <row r="84" ht="11.25">
      <c r="D84" s="2">
        <f t="shared" si="2"/>
        <v>0</v>
      </c>
    </row>
    <row r="85" ht="11.25">
      <c r="D85" s="2">
        <f t="shared" si="2"/>
        <v>0</v>
      </c>
    </row>
    <row r="86" ht="11.25">
      <c r="D86" s="2">
        <f t="shared" si="2"/>
        <v>0</v>
      </c>
    </row>
    <row r="87" ht="11.25">
      <c r="D87" s="2">
        <f t="shared" si="2"/>
        <v>0</v>
      </c>
    </row>
    <row r="88" ht="11.25">
      <c r="D88" s="2">
        <f t="shared" si="2"/>
        <v>0</v>
      </c>
    </row>
    <row r="89" ht="11.25">
      <c r="D89" s="2">
        <f t="shared" si="2"/>
        <v>0</v>
      </c>
    </row>
    <row r="90" ht="11.25">
      <c r="D90" s="2">
        <f t="shared" si="2"/>
        <v>0</v>
      </c>
    </row>
    <row r="91" ht="11.25">
      <c r="D91" s="2">
        <f t="shared" si="2"/>
        <v>0</v>
      </c>
    </row>
    <row r="92" ht="11.25">
      <c r="D92" s="2">
        <f t="shared" si="2"/>
        <v>0</v>
      </c>
    </row>
    <row r="93" ht="11.25">
      <c r="D93" s="2">
        <f t="shared" si="2"/>
        <v>0</v>
      </c>
    </row>
    <row r="94" ht="11.25">
      <c r="D94" s="2">
        <f t="shared" si="2"/>
        <v>0</v>
      </c>
    </row>
    <row r="95" ht="11.25">
      <c r="D95" s="2">
        <f t="shared" si="2"/>
        <v>0</v>
      </c>
    </row>
    <row r="96" ht="11.25">
      <c r="D96" s="2">
        <f t="shared" si="2"/>
        <v>0</v>
      </c>
    </row>
    <row r="97" ht="11.25">
      <c r="D97" s="2">
        <f t="shared" si="2"/>
        <v>0</v>
      </c>
    </row>
    <row r="98" ht="11.25">
      <c r="D98" s="2">
        <f t="shared" si="2"/>
        <v>0</v>
      </c>
    </row>
    <row r="99" ht="11.25">
      <c r="D99" s="2">
        <f t="shared" si="2"/>
        <v>0</v>
      </c>
    </row>
    <row r="100" ht="11.25">
      <c r="D100" s="2">
        <f t="shared" si="2"/>
        <v>0</v>
      </c>
    </row>
    <row r="101" ht="11.25">
      <c r="D101" s="2">
        <f t="shared" si="2"/>
        <v>0</v>
      </c>
    </row>
    <row r="102" ht="11.25">
      <c r="D102" s="2">
        <f t="shared" si="2"/>
        <v>0</v>
      </c>
    </row>
    <row r="103" ht="11.25">
      <c r="D103" s="2">
        <f t="shared" si="2"/>
        <v>0</v>
      </c>
    </row>
    <row r="104" ht="11.25">
      <c r="D104" s="2">
        <f t="shared" si="2"/>
        <v>0</v>
      </c>
    </row>
    <row r="105" ht="11.25">
      <c r="D105" s="2">
        <f t="shared" si="2"/>
        <v>0</v>
      </c>
    </row>
    <row r="106" ht="11.25">
      <c r="D106" s="2">
        <f t="shared" si="2"/>
        <v>0</v>
      </c>
    </row>
    <row r="107" spans="2:5" ht="11.25">
      <c r="B107" s="7" t="s">
        <v>102</v>
      </c>
      <c r="E107" s="2">
        <f>SUM(F107:AE107)</f>
        <v>0</v>
      </c>
    </row>
    <row r="108" ht="11.25">
      <c r="E108" s="2">
        <f>SUM(F108:AE108)</f>
        <v>0</v>
      </c>
    </row>
    <row r="109" ht="11.25">
      <c r="E109" s="2">
        <f>SUM(F109:AE109)</f>
        <v>0</v>
      </c>
    </row>
    <row r="110" ht="11.25">
      <c r="E110" s="2">
        <f>SUM(F110:AE110)</f>
        <v>0</v>
      </c>
    </row>
    <row r="111" ht="11.25">
      <c r="E111" s="2">
        <f>SUM(F111:AE111)</f>
        <v>0</v>
      </c>
    </row>
    <row r="114" spans="4:31" ht="13.5" thickBot="1">
      <c r="D114" s="12">
        <f>SUM(D71:D113)</f>
        <v>0</v>
      </c>
      <c r="E114" s="12">
        <f aca="true" t="shared" si="3" ref="E114:AC114">SUM(E71:E113)</f>
        <v>0</v>
      </c>
      <c r="F114" s="12">
        <f t="shared" si="3"/>
        <v>0</v>
      </c>
      <c r="G114" s="12">
        <f t="shared" si="3"/>
        <v>0</v>
      </c>
      <c r="H114" s="12">
        <f t="shared" si="3"/>
        <v>0</v>
      </c>
      <c r="I114" s="12">
        <f t="shared" si="3"/>
        <v>0</v>
      </c>
      <c r="J114" s="12">
        <f t="shared" si="3"/>
        <v>0</v>
      </c>
      <c r="K114" s="12">
        <f t="shared" si="3"/>
        <v>0</v>
      </c>
      <c r="L114" s="12">
        <f t="shared" si="3"/>
        <v>0</v>
      </c>
      <c r="M114" s="12">
        <f t="shared" si="3"/>
        <v>0</v>
      </c>
      <c r="N114" s="12">
        <f t="shared" si="3"/>
        <v>0</v>
      </c>
      <c r="O114" s="12">
        <f t="shared" si="3"/>
        <v>0</v>
      </c>
      <c r="P114" s="12">
        <f t="shared" si="3"/>
        <v>0</v>
      </c>
      <c r="Q114" s="12">
        <f t="shared" si="3"/>
        <v>0</v>
      </c>
      <c r="R114" s="12">
        <f t="shared" si="3"/>
        <v>0</v>
      </c>
      <c r="S114" s="12">
        <f t="shared" si="3"/>
        <v>0</v>
      </c>
      <c r="T114" s="12">
        <f t="shared" si="3"/>
        <v>0</v>
      </c>
      <c r="U114" s="12">
        <f t="shared" si="3"/>
        <v>0</v>
      </c>
      <c r="V114" s="12">
        <f t="shared" si="3"/>
        <v>0</v>
      </c>
      <c r="W114" s="12">
        <f t="shared" si="3"/>
        <v>0</v>
      </c>
      <c r="X114" s="12">
        <f t="shared" si="3"/>
        <v>0</v>
      </c>
      <c r="Y114" s="12">
        <f t="shared" si="3"/>
        <v>0</v>
      </c>
      <c r="Z114" s="12">
        <f t="shared" si="3"/>
        <v>0</v>
      </c>
      <c r="AA114" s="12">
        <f t="shared" si="3"/>
        <v>0</v>
      </c>
      <c r="AB114" s="12">
        <f t="shared" si="3"/>
        <v>0</v>
      </c>
      <c r="AC114" s="12">
        <f t="shared" si="3"/>
        <v>0</v>
      </c>
      <c r="AD114" s="56"/>
      <c r="AE114" s="56"/>
    </row>
    <row r="115" ht="12" thickTop="1">
      <c r="E115" s="27">
        <f>SUM(F114:AE114)</f>
        <v>0</v>
      </c>
    </row>
    <row r="119" ht="12" thickBot="1"/>
    <row r="120" spans="2:6" ht="12.75">
      <c r="B120" s="33" t="s">
        <v>104</v>
      </c>
      <c r="C120" s="34"/>
      <c r="D120" s="35"/>
      <c r="E120" s="35"/>
      <c r="F120" s="36"/>
    </row>
    <row r="121" spans="2:6" ht="12.75">
      <c r="B121" s="37" t="s">
        <v>98</v>
      </c>
      <c r="C121" s="38"/>
      <c r="D121" s="39"/>
      <c r="E121" s="40">
        <f>November!E126</f>
        <v>12615.590000000004</v>
      </c>
      <c r="F121" s="41"/>
    </row>
    <row r="122" spans="2:6" ht="12.75">
      <c r="B122" s="42" t="s">
        <v>100</v>
      </c>
      <c r="C122" s="38"/>
      <c r="D122" s="39"/>
      <c r="E122" s="29">
        <f>E63</f>
        <v>0</v>
      </c>
      <c r="F122" s="41"/>
    </row>
    <row r="123" spans="2:6" ht="12.75">
      <c r="B123" s="42"/>
      <c r="C123" s="38"/>
      <c r="D123" s="39"/>
      <c r="E123" s="40">
        <f>SUM(E121:E122)</f>
        <v>12615.590000000004</v>
      </c>
      <c r="F123" s="41"/>
    </row>
    <row r="124" spans="2:6" ht="12.75">
      <c r="B124" s="42" t="s">
        <v>101</v>
      </c>
      <c r="C124" s="38"/>
      <c r="D124" s="39"/>
      <c r="E124" s="30">
        <f>-E115</f>
        <v>0</v>
      </c>
      <c r="F124" s="41"/>
    </row>
    <row r="125" spans="2:6" ht="12.75">
      <c r="B125" s="42"/>
      <c r="C125" s="38"/>
      <c r="D125" s="39"/>
      <c r="E125" s="32"/>
      <c r="F125" s="41"/>
    </row>
    <row r="126" spans="2:6" ht="13.5" thickBot="1">
      <c r="B126" s="42" t="s">
        <v>103</v>
      </c>
      <c r="C126" s="38"/>
      <c r="D126" s="39"/>
      <c r="E126" s="31">
        <f>SUM(E123:E124)</f>
        <v>12615.590000000004</v>
      </c>
      <c r="F126" s="41"/>
    </row>
    <row r="127" spans="2:6" ht="14.25" thickBot="1" thickTop="1">
      <c r="B127" s="43"/>
      <c r="C127" s="44"/>
      <c r="D127" s="45"/>
      <c r="E127" s="46"/>
      <c r="F127" s="47"/>
    </row>
    <row r="128" spans="2:5" ht="12.75">
      <c r="B128" s="17"/>
      <c r="E128" s="28"/>
    </row>
    <row r="129" ht="13.5" thickBot="1">
      <c r="B129" s="17"/>
    </row>
    <row r="130" spans="2:7" ht="12.75">
      <c r="B130" s="33" t="s">
        <v>41</v>
      </c>
      <c r="C130" s="49"/>
      <c r="D130" s="50"/>
      <c r="E130" s="50"/>
      <c r="F130" s="51"/>
      <c r="G130" s="28"/>
    </row>
    <row r="131" spans="2:7" ht="12.75">
      <c r="B131" s="42" t="s">
        <v>105</v>
      </c>
      <c r="C131" s="52"/>
      <c r="D131" s="40"/>
      <c r="E131" s="40"/>
      <c r="F131" s="53"/>
      <c r="G131" s="28"/>
    </row>
    <row r="132" spans="2:7" ht="12.75">
      <c r="B132" s="42" t="s">
        <v>106</v>
      </c>
      <c r="C132" s="52"/>
      <c r="D132" s="40"/>
      <c r="E132" s="48"/>
      <c r="F132" s="53"/>
      <c r="G132" s="28"/>
    </row>
    <row r="133" spans="2:7" ht="12.75">
      <c r="B133" s="42"/>
      <c r="C133" s="52"/>
      <c r="D133" s="40"/>
      <c r="E133" s="40">
        <f>SUM(E131:E132)</f>
        <v>0</v>
      </c>
      <c r="F133" s="53"/>
      <c r="G133" s="28"/>
    </row>
    <row r="134" spans="2:7" ht="12.75">
      <c r="B134" s="42" t="s">
        <v>107</v>
      </c>
      <c r="C134" s="52"/>
      <c r="D134" s="40"/>
      <c r="E134" s="40"/>
      <c r="F134" s="53"/>
      <c r="G134" s="28"/>
    </row>
    <row r="135" spans="2:7" ht="12.75">
      <c r="B135" s="42" t="s">
        <v>108</v>
      </c>
      <c r="C135" s="52"/>
      <c r="D135" s="40"/>
      <c r="E135" s="40"/>
      <c r="F135" s="53"/>
      <c r="G135" s="28"/>
    </row>
    <row r="136" spans="2:7" ht="12.75">
      <c r="B136" s="42" t="s">
        <v>109</v>
      </c>
      <c r="C136" s="52"/>
      <c r="D136" s="40"/>
      <c r="E136" s="40"/>
      <c r="F136" s="53"/>
      <c r="G136" s="28"/>
    </row>
    <row r="137" spans="2:7" ht="12.75">
      <c r="B137" s="42"/>
      <c r="C137" s="52"/>
      <c r="D137" s="40"/>
      <c r="E137" s="40"/>
      <c r="F137" s="53"/>
      <c r="G137" s="28"/>
    </row>
    <row r="138" spans="2:7" ht="12.75">
      <c r="B138" s="42"/>
      <c r="C138" s="52"/>
      <c r="D138" s="40"/>
      <c r="E138" s="48"/>
      <c r="F138" s="53"/>
      <c r="G138" s="28"/>
    </row>
    <row r="139" spans="2:7" ht="12.75">
      <c r="B139" s="42"/>
      <c r="C139" s="52"/>
      <c r="D139" s="40"/>
      <c r="E139" s="40">
        <f>SUM(E133:E138)</f>
        <v>0</v>
      </c>
      <c r="F139" s="53"/>
      <c r="G139" s="28"/>
    </row>
    <row r="140" spans="2:7" ht="12.75">
      <c r="B140" s="42"/>
      <c r="C140" s="52"/>
      <c r="D140" s="40"/>
      <c r="E140" s="40"/>
      <c r="F140" s="53"/>
      <c r="G140" s="28"/>
    </row>
    <row r="141" spans="2:7" ht="12.75">
      <c r="B141" s="42" t="s">
        <v>110</v>
      </c>
      <c r="C141" s="52"/>
      <c r="D141" s="40"/>
      <c r="E141" s="40"/>
      <c r="F141" s="53"/>
      <c r="G141" s="28"/>
    </row>
    <row r="142" spans="2:7" ht="12.75">
      <c r="B142" s="42" t="s">
        <v>111</v>
      </c>
      <c r="C142" s="52"/>
      <c r="D142" s="40"/>
      <c r="E142" s="40"/>
      <c r="F142" s="53"/>
      <c r="G142" s="28"/>
    </row>
    <row r="143" spans="2:7" ht="12.75">
      <c r="B143" s="42" t="s">
        <v>109</v>
      </c>
      <c r="C143" s="52"/>
      <c r="D143" s="40"/>
      <c r="E143" s="40"/>
      <c r="F143" s="53"/>
      <c r="G143" s="28"/>
    </row>
    <row r="144" spans="1:7" ht="12.75">
      <c r="A144" s="21" t="s">
        <v>113</v>
      </c>
      <c r="B144" s="42" t="s">
        <v>112</v>
      </c>
      <c r="C144" s="52"/>
      <c r="D144" s="40"/>
      <c r="E144" s="40"/>
      <c r="F144" s="53"/>
      <c r="G144" s="28"/>
    </row>
    <row r="145" spans="2:7" ht="12.75">
      <c r="B145" s="42" t="s">
        <v>112</v>
      </c>
      <c r="C145" s="52"/>
      <c r="D145" s="40"/>
      <c r="E145" s="40"/>
      <c r="F145" s="53"/>
      <c r="G145" s="28"/>
    </row>
    <row r="146" spans="2:7" ht="12.75">
      <c r="B146" s="42" t="s">
        <v>112</v>
      </c>
      <c r="C146" s="52"/>
      <c r="D146" s="40"/>
      <c r="E146" s="40"/>
      <c r="F146" s="53"/>
      <c r="G146" s="28"/>
    </row>
    <row r="147" spans="2:7" ht="12.75">
      <c r="B147" s="42" t="s">
        <v>112</v>
      </c>
      <c r="C147" s="52"/>
      <c r="D147" s="40"/>
      <c r="E147" s="40"/>
      <c r="F147" s="53"/>
      <c r="G147" s="28"/>
    </row>
    <row r="148" spans="2:7" ht="12.75">
      <c r="B148" s="42" t="s">
        <v>112</v>
      </c>
      <c r="C148" s="52"/>
      <c r="D148" s="40"/>
      <c r="E148" s="40"/>
      <c r="F148" s="53"/>
      <c r="G148" s="28"/>
    </row>
    <row r="149" spans="2:7" ht="12.75">
      <c r="B149" s="42" t="s">
        <v>112</v>
      </c>
      <c r="C149" s="52"/>
      <c r="D149" s="40"/>
      <c r="E149" s="40"/>
      <c r="F149" s="53"/>
      <c r="G149" s="28"/>
    </row>
    <row r="150" spans="2:7" ht="12.75">
      <c r="B150" s="42" t="s">
        <v>112</v>
      </c>
      <c r="C150" s="52"/>
      <c r="D150" s="48"/>
      <c r="E150" s="40"/>
      <c r="F150" s="53"/>
      <c r="G150" s="28"/>
    </row>
    <row r="151" spans="2:7" ht="12.75">
      <c r="B151" s="42"/>
      <c r="C151" s="52"/>
      <c r="D151" s="40"/>
      <c r="E151" s="40">
        <f>SUM(D143:D150)</f>
        <v>0</v>
      </c>
      <c r="F151" s="53"/>
      <c r="G151" s="28"/>
    </row>
    <row r="152" spans="2:7" ht="12.75">
      <c r="B152" s="42"/>
      <c r="C152" s="52"/>
      <c r="D152" s="40"/>
      <c r="E152" s="40"/>
      <c r="F152" s="53"/>
      <c r="G152" s="28"/>
    </row>
    <row r="153" spans="2:7" ht="13.5" thickBot="1">
      <c r="B153" s="42" t="s">
        <v>114</v>
      </c>
      <c r="C153" s="52"/>
      <c r="D153" s="40"/>
      <c r="E153" s="31">
        <f>E139-E151</f>
        <v>0</v>
      </c>
      <c r="F153" s="53"/>
      <c r="G153" s="28"/>
    </row>
    <row r="154" spans="2:7" ht="13.5" thickTop="1">
      <c r="B154" s="42" t="s">
        <v>115</v>
      </c>
      <c r="C154" s="52"/>
      <c r="D154" s="40"/>
      <c r="E154" s="40"/>
      <c r="F154" s="53"/>
      <c r="G154" s="28"/>
    </row>
    <row r="155" spans="2:7" ht="13.5" thickBot="1">
      <c r="B155" s="43"/>
      <c r="C155" s="54"/>
      <c r="D155" s="46"/>
      <c r="E155" s="46"/>
      <c r="F155" s="55"/>
      <c r="G155" s="28"/>
    </row>
    <row r="156" spans="2:7" ht="12.75">
      <c r="B156" s="17"/>
      <c r="C156" s="17"/>
      <c r="D156" s="28"/>
      <c r="E156" s="28"/>
      <c r="F156" s="28"/>
      <c r="G156" s="28"/>
    </row>
    <row r="157" spans="2:7" ht="12.75">
      <c r="B157" s="17"/>
      <c r="C157" s="17"/>
      <c r="D157" s="28"/>
      <c r="E157" s="28"/>
      <c r="F157" s="28"/>
      <c r="G157" s="28"/>
    </row>
  </sheetData>
  <sheetProtection/>
  <mergeCells count="2">
    <mergeCell ref="W67:Z67"/>
    <mergeCell ref="Q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E15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7" sqref="F7"/>
    </sheetView>
  </sheetViews>
  <sheetFormatPr defaultColWidth="9.140625" defaultRowHeight="12.75"/>
  <cols>
    <col min="1" max="1" width="6.8515625" style="3" customWidth="1"/>
    <col min="2" max="2" width="36.57421875" style="1" customWidth="1"/>
    <col min="3" max="3" width="6.57421875" style="1" customWidth="1"/>
    <col min="4" max="9" width="9.140625" style="2" customWidth="1"/>
    <col min="10" max="10" width="10.421875" style="2" bestFit="1" customWidth="1"/>
    <col min="11" max="11" width="11.28125" style="2" bestFit="1" customWidth="1"/>
    <col min="12" max="12" width="9.8515625" style="2" bestFit="1" customWidth="1"/>
    <col min="13" max="14" width="9.140625" style="2" customWidth="1"/>
    <col min="15" max="15" width="10.28125" style="2" bestFit="1" customWidth="1"/>
    <col min="16" max="16" width="10.57421875" style="2" bestFit="1" customWidth="1"/>
    <col min="17" max="17" width="10.28125" style="2" bestFit="1" customWidth="1"/>
    <col min="18" max="18" width="10.57421875" style="2" bestFit="1" customWidth="1"/>
    <col min="19" max="20" width="9.140625" style="2" customWidth="1"/>
    <col min="21" max="21" width="9.8515625" style="2" bestFit="1" customWidth="1"/>
    <col min="22" max="22" width="10.28125" style="2" bestFit="1" customWidth="1"/>
    <col min="23" max="26" width="9.140625" style="2" customWidth="1"/>
    <col min="27" max="27" width="10.421875" style="2" bestFit="1" customWidth="1"/>
    <col min="28" max="32" width="9.140625" style="2" customWidth="1"/>
    <col min="33" max="16384" width="9.140625" style="1" customWidth="1"/>
  </cols>
  <sheetData>
    <row r="2" ht="12.75">
      <c r="B2" s="18" t="s">
        <v>124</v>
      </c>
    </row>
    <row r="3" spans="2:20" ht="11.25">
      <c r="B3" s="5" t="s">
        <v>15</v>
      </c>
      <c r="Q3" s="121" t="s">
        <v>77</v>
      </c>
      <c r="R3" s="121"/>
      <c r="S3" s="121"/>
      <c r="T3" s="121"/>
    </row>
    <row r="4" spans="1:26" ht="12.75">
      <c r="A4" s="20"/>
      <c r="B4" s="23" t="s">
        <v>99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72</v>
      </c>
      <c r="I4" s="15" t="s">
        <v>74</v>
      </c>
      <c r="J4" s="15" t="s">
        <v>75</v>
      </c>
      <c r="K4" s="15" t="s">
        <v>5</v>
      </c>
      <c r="L4" s="15" t="s">
        <v>6</v>
      </c>
      <c r="M4" s="15" t="s">
        <v>7</v>
      </c>
      <c r="N4" s="15" t="s">
        <v>8</v>
      </c>
      <c r="O4" s="15" t="s">
        <v>9</v>
      </c>
      <c r="P4" s="15" t="s">
        <v>62</v>
      </c>
      <c r="Q4" s="15" t="s">
        <v>12</v>
      </c>
      <c r="R4" s="15" t="s">
        <v>13</v>
      </c>
      <c r="S4" s="15" t="s">
        <v>60</v>
      </c>
      <c r="T4" s="15" t="s">
        <v>6</v>
      </c>
      <c r="U4" s="15" t="s">
        <v>94</v>
      </c>
      <c r="V4" s="15" t="s">
        <v>6</v>
      </c>
      <c r="X4" s="1"/>
      <c r="Y4" s="15"/>
      <c r="Z4" s="15"/>
    </row>
    <row r="5" spans="1:26" ht="11.25">
      <c r="A5" s="22" t="s">
        <v>0</v>
      </c>
      <c r="B5" s="6"/>
      <c r="D5" s="15"/>
      <c r="E5" s="15"/>
      <c r="F5" s="15"/>
      <c r="G5" s="15"/>
      <c r="H5" s="15" t="s">
        <v>73</v>
      </c>
      <c r="I5" s="15"/>
      <c r="J5" s="15" t="s">
        <v>18</v>
      </c>
      <c r="K5" s="15" t="s">
        <v>150</v>
      </c>
      <c r="L5" s="15" t="s">
        <v>5</v>
      </c>
      <c r="M5" s="15"/>
      <c r="N5" s="15" t="s">
        <v>10</v>
      </c>
      <c r="O5" s="15" t="s">
        <v>63</v>
      </c>
      <c r="P5" s="15" t="s">
        <v>11</v>
      </c>
      <c r="Q5" s="15"/>
      <c r="R5" s="15"/>
      <c r="S5" s="15" t="s">
        <v>15</v>
      </c>
      <c r="T5" s="15" t="s">
        <v>76</v>
      </c>
      <c r="U5" s="15" t="s">
        <v>14</v>
      </c>
      <c r="V5" s="15" t="s">
        <v>78</v>
      </c>
      <c r="X5" s="1"/>
      <c r="Y5" s="15"/>
      <c r="Z5" s="15"/>
    </row>
    <row r="7" ht="11.25">
      <c r="E7" s="2">
        <f>SUM(F7:AI7)</f>
        <v>0</v>
      </c>
    </row>
    <row r="8" ht="11.25">
      <c r="E8" s="2">
        <f aca="true" t="shared" si="0" ref="E8:E54">SUM(F8:AI8)</f>
        <v>0</v>
      </c>
    </row>
    <row r="9" ht="11.25">
      <c r="E9" s="2">
        <f t="shared" si="0"/>
        <v>0</v>
      </c>
    </row>
    <row r="10" ht="11.25">
      <c r="E10" s="2">
        <f t="shared" si="0"/>
        <v>0</v>
      </c>
    </row>
    <row r="11" ht="11.25">
      <c r="E11" s="2">
        <f t="shared" si="0"/>
        <v>0</v>
      </c>
    </row>
    <row r="12" ht="11.25">
      <c r="E12" s="2">
        <f t="shared" si="0"/>
        <v>0</v>
      </c>
    </row>
    <row r="13" ht="11.25">
      <c r="E13" s="2">
        <f t="shared" si="0"/>
        <v>0</v>
      </c>
    </row>
    <row r="14" spans="2:5" ht="11.25">
      <c r="B14" s="7" t="s">
        <v>95</v>
      </c>
      <c r="D14" s="2">
        <v>0</v>
      </c>
      <c r="E14" s="25">
        <f>-D14</f>
        <v>0</v>
      </c>
    </row>
    <row r="15" spans="4:5" ht="11.25">
      <c r="D15" s="2" t="s">
        <v>15</v>
      </c>
      <c r="E15" s="2">
        <f t="shared" si="0"/>
        <v>0</v>
      </c>
    </row>
    <row r="16" ht="11.25">
      <c r="E16" s="2">
        <f t="shared" si="0"/>
        <v>0</v>
      </c>
    </row>
    <row r="17" ht="11.25">
      <c r="E17" s="2">
        <f t="shared" si="0"/>
        <v>0</v>
      </c>
    </row>
    <row r="18" ht="11.25">
      <c r="E18" s="2">
        <f t="shared" si="0"/>
        <v>0</v>
      </c>
    </row>
    <row r="19" ht="11.25">
      <c r="E19" s="2">
        <f t="shared" si="0"/>
        <v>0</v>
      </c>
    </row>
    <row r="20" ht="11.25">
      <c r="E20" s="2">
        <f t="shared" si="0"/>
        <v>0</v>
      </c>
    </row>
    <row r="21" ht="11.25">
      <c r="E21" s="2">
        <f t="shared" si="0"/>
        <v>0</v>
      </c>
    </row>
    <row r="22" ht="11.25">
      <c r="E22" s="2">
        <f t="shared" si="0"/>
        <v>0</v>
      </c>
    </row>
    <row r="23" ht="11.25">
      <c r="E23" s="2">
        <f t="shared" si="0"/>
        <v>0</v>
      </c>
    </row>
    <row r="24" spans="2:5" ht="11.25">
      <c r="B24" s="7" t="s">
        <v>95</v>
      </c>
      <c r="D24" s="2">
        <v>0</v>
      </c>
      <c r="E24" s="24">
        <f>-D24</f>
        <v>0</v>
      </c>
    </row>
    <row r="25" spans="4:5" ht="11.25">
      <c r="D25" s="2" t="s">
        <v>15</v>
      </c>
      <c r="E25" s="2">
        <f t="shared" si="0"/>
        <v>0</v>
      </c>
    </row>
    <row r="26" ht="11.25">
      <c r="E26" s="2">
        <f t="shared" si="0"/>
        <v>0</v>
      </c>
    </row>
    <row r="27" ht="11.25">
      <c r="E27" s="2">
        <f t="shared" si="0"/>
        <v>0</v>
      </c>
    </row>
    <row r="28" ht="11.25">
      <c r="E28" s="2">
        <f t="shared" si="0"/>
        <v>0</v>
      </c>
    </row>
    <row r="29" ht="11.25">
      <c r="E29" s="2">
        <f t="shared" si="0"/>
        <v>0</v>
      </c>
    </row>
    <row r="30" ht="11.25">
      <c r="E30" s="2">
        <f t="shared" si="0"/>
        <v>0</v>
      </c>
    </row>
    <row r="31" ht="11.25">
      <c r="E31" s="2">
        <f t="shared" si="0"/>
        <v>0</v>
      </c>
    </row>
    <row r="32" ht="11.25">
      <c r="E32" s="2">
        <f t="shared" si="0"/>
        <v>0</v>
      </c>
    </row>
    <row r="33" ht="11.25">
      <c r="E33" s="2">
        <f t="shared" si="0"/>
        <v>0</v>
      </c>
    </row>
    <row r="34" spans="2:5" ht="11.25">
      <c r="B34" s="7" t="s">
        <v>95</v>
      </c>
      <c r="D34" s="2">
        <v>0</v>
      </c>
      <c r="E34" s="24">
        <f>-D34</f>
        <v>0</v>
      </c>
    </row>
    <row r="35" ht="11.25">
      <c r="E35" s="2">
        <f t="shared" si="0"/>
        <v>0</v>
      </c>
    </row>
    <row r="36" ht="11.25">
      <c r="E36" s="2">
        <f t="shared" si="0"/>
        <v>0</v>
      </c>
    </row>
    <row r="37" spans="4:5" ht="11.25">
      <c r="D37" s="2" t="s">
        <v>15</v>
      </c>
      <c r="E37" s="2">
        <f t="shared" si="0"/>
        <v>0</v>
      </c>
    </row>
    <row r="38" ht="11.25">
      <c r="E38" s="2">
        <f t="shared" si="0"/>
        <v>0</v>
      </c>
    </row>
    <row r="39" ht="11.25">
      <c r="E39" s="2">
        <f t="shared" si="0"/>
        <v>0</v>
      </c>
    </row>
    <row r="40" ht="11.25">
      <c r="E40" s="2">
        <f t="shared" si="0"/>
        <v>0</v>
      </c>
    </row>
    <row r="41" ht="11.25">
      <c r="E41" s="2">
        <f t="shared" si="0"/>
        <v>0</v>
      </c>
    </row>
    <row r="42" ht="11.25">
      <c r="E42" s="2">
        <f t="shared" si="0"/>
        <v>0</v>
      </c>
    </row>
    <row r="43" ht="11.25">
      <c r="E43" s="2">
        <f t="shared" si="0"/>
        <v>0</v>
      </c>
    </row>
    <row r="44" spans="2:5" ht="11.25">
      <c r="B44" s="7" t="s">
        <v>95</v>
      </c>
      <c r="D44" s="2">
        <v>0</v>
      </c>
      <c r="E44" s="24">
        <f>-D44</f>
        <v>0</v>
      </c>
    </row>
    <row r="45" ht="11.25">
      <c r="E45" s="2">
        <f t="shared" si="0"/>
        <v>0</v>
      </c>
    </row>
    <row r="46" ht="11.25">
      <c r="E46" s="2">
        <f t="shared" si="0"/>
        <v>0</v>
      </c>
    </row>
    <row r="47" ht="11.25">
      <c r="E47" s="2">
        <f t="shared" si="0"/>
        <v>0</v>
      </c>
    </row>
    <row r="48" ht="11.25">
      <c r="E48" s="2">
        <f t="shared" si="0"/>
        <v>0</v>
      </c>
    </row>
    <row r="49" ht="11.25">
      <c r="E49" s="2">
        <f t="shared" si="0"/>
        <v>0</v>
      </c>
    </row>
    <row r="50" ht="11.25">
      <c r="E50" s="2">
        <f t="shared" si="0"/>
        <v>0</v>
      </c>
    </row>
    <row r="51" ht="11.25">
      <c r="E51" s="2">
        <f t="shared" si="0"/>
        <v>0</v>
      </c>
    </row>
    <row r="52" ht="11.25">
      <c r="E52" s="2">
        <f t="shared" si="0"/>
        <v>0</v>
      </c>
    </row>
    <row r="53" spans="2:5" ht="11.25">
      <c r="B53" s="7" t="s">
        <v>95</v>
      </c>
      <c r="D53" s="2">
        <v>0</v>
      </c>
      <c r="E53" s="24">
        <f>-D53</f>
        <v>0</v>
      </c>
    </row>
    <row r="54" ht="11.25">
      <c r="E54" s="2">
        <f t="shared" si="0"/>
        <v>0</v>
      </c>
    </row>
    <row r="55" spans="2:4" ht="11.25">
      <c r="B55" s="7" t="s">
        <v>96</v>
      </c>
      <c r="D55" s="2">
        <f>SUM(F55:Z55)</f>
        <v>0</v>
      </c>
    </row>
    <row r="56" spans="2:4" ht="11.25">
      <c r="B56" s="7" t="s">
        <v>96</v>
      </c>
      <c r="D56" s="2">
        <f>SUM(F56:Z56)</f>
        <v>0</v>
      </c>
    </row>
    <row r="57" spans="2:4" ht="11.25">
      <c r="B57" s="7" t="s">
        <v>96</v>
      </c>
      <c r="D57" s="2">
        <f>SUM(F57:Z57)</f>
        <v>0</v>
      </c>
    </row>
    <row r="58" spans="2:4" ht="11.25">
      <c r="B58" s="7" t="s">
        <v>97</v>
      </c>
      <c r="D58" s="2">
        <f>SUM(F58:Z58)</f>
        <v>0</v>
      </c>
    </row>
    <row r="59" spans="2:4" ht="11.25">
      <c r="B59" s="7" t="s">
        <v>97</v>
      </c>
      <c r="D59" s="2">
        <f>SUM(F59:Z59)</f>
        <v>0</v>
      </c>
    </row>
    <row r="61" spans="23:27" ht="11.25">
      <c r="W61" s="39"/>
      <c r="X61" s="39"/>
      <c r="Y61" s="39"/>
      <c r="Z61" s="39"/>
      <c r="AA61" s="39"/>
    </row>
    <row r="62" spans="4:27" ht="13.5" thickBot="1">
      <c r="D62" s="12">
        <f>SUM(D7:D61)</f>
        <v>0</v>
      </c>
      <c r="E62" s="12">
        <f aca="true" t="shared" si="1" ref="E62:V62">SUM(E7:E61)</f>
        <v>0</v>
      </c>
      <c r="F62" s="12">
        <f t="shared" si="1"/>
        <v>0</v>
      </c>
      <c r="G62" s="12">
        <f t="shared" si="1"/>
        <v>0</v>
      </c>
      <c r="H62" s="12">
        <f t="shared" si="1"/>
        <v>0</v>
      </c>
      <c r="I62" s="12">
        <f t="shared" si="1"/>
        <v>0</v>
      </c>
      <c r="J62" s="12">
        <f t="shared" si="1"/>
        <v>0</v>
      </c>
      <c r="K62" s="12">
        <f t="shared" si="1"/>
        <v>0</v>
      </c>
      <c r="L62" s="12">
        <f t="shared" si="1"/>
        <v>0</v>
      </c>
      <c r="M62" s="12">
        <f t="shared" si="1"/>
        <v>0</v>
      </c>
      <c r="N62" s="12">
        <f t="shared" si="1"/>
        <v>0</v>
      </c>
      <c r="O62" s="12">
        <f t="shared" si="1"/>
        <v>0</v>
      </c>
      <c r="P62" s="12">
        <f t="shared" si="1"/>
        <v>0</v>
      </c>
      <c r="Q62" s="12">
        <f t="shared" si="1"/>
        <v>0</v>
      </c>
      <c r="R62" s="12">
        <f t="shared" si="1"/>
        <v>0</v>
      </c>
      <c r="S62" s="12">
        <f t="shared" si="1"/>
        <v>0</v>
      </c>
      <c r="T62" s="12">
        <f t="shared" si="1"/>
        <v>0</v>
      </c>
      <c r="U62" s="12">
        <f t="shared" si="1"/>
        <v>0</v>
      </c>
      <c r="V62" s="12">
        <f t="shared" si="1"/>
        <v>0</v>
      </c>
      <c r="W62" s="56"/>
      <c r="X62" s="56"/>
      <c r="Y62" s="56"/>
      <c r="Z62" s="56"/>
      <c r="AA62" s="39"/>
    </row>
    <row r="63" ht="12" thickTop="1">
      <c r="E63" s="26">
        <f>SUM(F62:Z62)</f>
        <v>0</v>
      </c>
    </row>
    <row r="67" spans="2:26" ht="11.25">
      <c r="B67" s="5" t="s">
        <v>15</v>
      </c>
      <c r="W67" s="121" t="s">
        <v>77</v>
      </c>
      <c r="X67" s="122"/>
      <c r="Y67" s="122"/>
      <c r="Z67" s="122"/>
    </row>
    <row r="68" spans="2:30" ht="12.75">
      <c r="B68" s="23" t="s">
        <v>92</v>
      </c>
      <c r="C68" s="7" t="s">
        <v>79</v>
      </c>
      <c r="D68" s="15" t="s">
        <v>1</v>
      </c>
      <c r="E68" s="15" t="s">
        <v>2</v>
      </c>
      <c r="F68" s="15" t="s">
        <v>30</v>
      </c>
      <c r="G68" s="15" t="s">
        <v>31</v>
      </c>
      <c r="H68" s="15" t="s">
        <v>81</v>
      </c>
      <c r="I68" s="15" t="s">
        <v>66</v>
      </c>
      <c r="J68" s="15" t="s">
        <v>82</v>
      </c>
      <c r="K68" s="16" t="s">
        <v>83</v>
      </c>
      <c r="L68" s="15" t="s">
        <v>69</v>
      </c>
      <c r="M68" s="15" t="s">
        <v>85</v>
      </c>
      <c r="N68" s="15" t="s">
        <v>35</v>
      </c>
      <c r="O68" s="15" t="s">
        <v>68</v>
      </c>
      <c r="P68" s="15" t="s">
        <v>5</v>
      </c>
      <c r="Q68" s="15" t="s">
        <v>6</v>
      </c>
      <c r="R68" s="15" t="s">
        <v>89</v>
      </c>
      <c r="S68" s="15" t="s">
        <v>90</v>
      </c>
      <c r="T68" s="15" t="s">
        <v>92</v>
      </c>
      <c r="U68" s="15" t="s">
        <v>39</v>
      </c>
      <c r="V68" s="15" t="s">
        <v>93</v>
      </c>
      <c r="W68" s="15" t="s">
        <v>12</v>
      </c>
      <c r="X68" s="15" t="s">
        <v>13</v>
      </c>
      <c r="Y68" s="15" t="s">
        <v>60</v>
      </c>
      <c r="Z68" s="15" t="s">
        <v>6</v>
      </c>
      <c r="AA68" s="15" t="s">
        <v>37</v>
      </c>
      <c r="AB68" s="15" t="s">
        <v>94</v>
      </c>
      <c r="AC68" s="15" t="s">
        <v>6</v>
      </c>
      <c r="AD68" s="15"/>
    </row>
    <row r="69" spans="2:30" ht="11.25">
      <c r="B69" s="6"/>
      <c r="C69" s="7" t="s">
        <v>80</v>
      </c>
      <c r="D69" s="15"/>
      <c r="E69" s="15" t="s">
        <v>15</v>
      </c>
      <c r="F69" s="15" t="s">
        <v>61</v>
      </c>
      <c r="G69" s="15" t="s">
        <v>32</v>
      </c>
      <c r="H69" s="15" t="s">
        <v>33</v>
      </c>
      <c r="I69" s="15" t="s">
        <v>67</v>
      </c>
      <c r="J69" s="15" t="s">
        <v>11</v>
      </c>
      <c r="K69" s="16" t="s">
        <v>84</v>
      </c>
      <c r="L69" s="15" t="s">
        <v>34</v>
      </c>
      <c r="M69" s="15" t="s">
        <v>86</v>
      </c>
      <c r="N69" s="15" t="s">
        <v>36</v>
      </c>
      <c r="O69" s="15" t="s">
        <v>87</v>
      </c>
      <c r="P69" s="15" t="s">
        <v>38</v>
      </c>
      <c r="Q69" s="15" t="s">
        <v>5</v>
      </c>
      <c r="R69" s="15" t="s">
        <v>88</v>
      </c>
      <c r="S69" s="15" t="s">
        <v>91</v>
      </c>
      <c r="T69" s="15" t="s">
        <v>38</v>
      </c>
      <c r="U69" s="15" t="s">
        <v>40</v>
      </c>
      <c r="V69" s="15" t="s">
        <v>63</v>
      </c>
      <c r="W69" s="15"/>
      <c r="X69" s="15"/>
      <c r="Y69" s="15" t="s">
        <v>15</v>
      </c>
      <c r="Z69" s="15" t="s">
        <v>76</v>
      </c>
      <c r="AA69" s="15" t="s">
        <v>29</v>
      </c>
      <c r="AB69" s="15" t="s">
        <v>14</v>
      </c>
      <c r="AC69" s="15" t="s">
        <v>78</v>
      </c>
      <c r="AD69" s="15"/>
    </row>
    <row r="70" ht="11.25">
      <c r="A70" s="22" t="s">
        <v>0</v>
      </c>
    </row>
    <row r="71" ht="11.25">
      <c r="D71" s="2">
        <f>SUM(E71:AF71)</f>
        <v>0</v>
      </c>
    </row>
    <row r="72" ht="11.25">
      <c r="D72" s="2">
        <f aca="true" t="shared" si="2" ref="D72:D106">SUM(E72:AF72)</f>
        <v>0</v>
      </c>
    </row>
    <row r="73" ht="11.25">
      <c r="D73" s="2">
        <f t="shared" si="2"/>
        <v>0</v>
      </c>
    </row>
    <row r="74" ht="11.25">
      <c r="D74" s="2">
        <f t="shared" si="2"/>
        <v>0</v>
      </c>
    </row>
    <row r="75" ht="11.25">
      <c r="D75" s="2">
        <f t="shared" si="2"/>
        <v>0</v>
      </c>
    </row>
    <row r="76" ht="11.25">
      <c r="D76" s="2">
        <f t="shared" si="2"/>
        <v>0</v>
      </c>
    </row>
    <row r="77" ht="11.25">
      <c r="D77" s="2">
        <f t="shared" si="2"/>
        <v>0</v>
      </c>
    </row>
    <row r="78" ht="11.25">
      <c r="D78" s="2">
        <f t="shared" si="2"/>
        <v>0</v>
      </c>
    </row>
    <row r="79" ht="11.25">
      <c r="D79" s="2">
        <f t="shared" si="2"/>
        <v>0</v>
      </c>
    </row>
    <row r="80" ht="11.25">
      <c r="D80" s="2">
        <f t="shared" si="2"/>
        <v>0</v>
      </c>
    </row>
    <row r="81" ht="11.25">
      <c r="D81" s="2">
        <f t="shared" si="2"/>
        <v>0</v>
      </c>
    </row>
    <row r="82" ht="11.25">
      <c r="D82" s="2">
        <f t="shared" si="2"/>
        <v>0</v>
      </c>
    </row>
    <row r="83" ht="11.25">
      <c r="D83" s="2">
        <f t="shared" si="2"/>
        <v>0</v>
      </c>
    </row>
    <row r="84" ht="11.25">
      <c r="D84" s="2">
        <f t="shared" si="2"/>
        <v>0</v>
      </c>
    </row>
    <row r="85" ht="11.25">
      <c r="D85" s="2">
        <f t="shared" si="2"/>
        <v>0</v>
      </c>
    </row>
    <row r="86" ht="11.25">
      <c r="D86" s="2">
        <f t="shared" si="2"/>
        <v>0</v>
      </c>
    </row>
    <row r="87" ht="11.25">
      <c r="D87" s="2">
        <f t="shared" si="2"/>
        <v>0</v>
      </c>
    </row>
    <row r="88" ht="11.25">
      <c r="D88" s="2">
        <f t="shared" si="2"/>
        <v>0</v>
      </c>
    </row>
    <row r="89" ht="11.25">
      <c r="D89" s="2">
        <f t="shared" si="2"/>
        <v>0</v>
      </c>
    </row>
    <row r="90" ht="11.25">
      <c r="D90" s="2">
        <f t="shared" si="2"/>
        <v>0</v>
      </c>
    </row>
    <row r="91" ht="11.25">
      <c r="D91" s="2">
        <f t="shared" si="2"/>
        <v>0</v>
      </c>
    </row>
    <row r="92" ht="11.25">
      <c r="D92" s="2">
        <f t="shared" si="2"/>
        <v>0</v>
      </c>
    </row>
    <row r="93" ht="11.25">
      <c r="D93" s="2">
        <f t="shared" si="2"/>
        <v>0</v>
      </c>
    </row>
    <row r="94" ht="11.25">
      <c r="D94" s="2">
        <f t="shared" si="2"/>
        <v>0</v>
      </c>
    </row>
    <row r="95" ht="11.25">
      <c r="D95" s="2">
        <f t="shared" si="2"/>
        <v>0</v>
      </c>
    </row>
    <row r="96" ht="11.25">
      <c r="D96" s="2">
        <f t="shared" si="2"/>
        <v>0</v>
      </c>
    </row>
    <row r="97" ht="11.25">
      <c r="D97" s="2">
        <f t="shared" si="2"/>
        <v>0</v>
      </c>
    </row>
    <row r="98" ht="11.25">
      <c r="D98" s="2">
        <f t="shared" si="2"/>
        <v>0</v>
      </c>
    </row>
    <row r="99" ht="11.25">
      <c r="D99" s="2">
        <f t="shared" si="2"/>
        <v>0</v>
      </c>
    </row>
    <row r="100" ht="11.25">
      <c r="D100" s="2">
        <f t="shared" si="2"/>
        <v>0</v>
      </c>
    </row>
    <row r="101" ht="11.25">
      <c r="D101" s="2">
        <f t="shared" si="2"/>
        <v>0</v>
      </c>
    </row>
    <row r="102" ht="11.25">
      <c r="D102" s="2">
        <f t="shared" si="2"/>
        <v>0</v>
      </c>
    </row>
    <row r="103" ht="11.25">
      <c r="D103" s="2">
        <f t="shared" si="2"/>
        <v>0</v>
      </c>
    </row>
    <row r="104" ht="11.25">
      <c r="D104" s="2">
        <f t="shared" si="2"/>
        <v>0</v>
      </c>
    </row>
    <row r="105" ht="11.25">
      <c r="D105" s="2">
        <f t="shared" si="2"/>
        <v>0</v>
      </c>
    </row>
    <row r="106" ht="11.25">
      <c r="D106" s="2">
        <f t="shared" si="2"/>
        <v>0</v>
      </c>
    </row>
    <row r="107" spans="2:5" ht="11.25">
      <c r="B107" s="7" t="s">
        <v>102</v>
      </c>
      <c r="E107" s="2">
        <f>SUM(F107:AE107)</f>
        <v>0</v>
      </c>
    </row>
    <row r="108" ht="11.25">
      <c r="E108" s="2">
        <f>SUM(F108:AE108)</f>
        <v>0</v>
      </c>
    </row>
    <row r="109" ht="11.25">
      <c r="E109" s="2">
        <f>SUM(F109:AE109)</f>
        <v>0</v>
      </c>
    </row>
    <row r="110" ht="11.25">
      <c r="E110" s="2">
        <f>SUM(F110:AE110)</f>
        <v>0</v>
      </c>
    </row>
    <row r="111" ht="11.25">
      <c r="E111" s="2">
        <f>SUM(F111:AE111)</f>
        <v>0</v>
      </c>
    </row>
    <row r="114" spans="4:31" ht="13.5" thickBot="1">
      <c r="D114" s="12">
        <f>SUM(D71:D113)</f>
        <v>0</v>
      </c>
      <c r="E114" s="12">
        <f aca="true" t="shared" si="3" ref="E114:AC114">SUM(E71:E113)</f>
        <v>0</v>
      </c>
      <c r="F114" s="12">
        <f t="shared" si="3"/>
        <v>0</v>
      </c>
      <c r="G114" s="12">
        <f t="shared" si="3"/>
        <v>0</v>
      </c>
      <c r="H114" s="12">
        <f t="shared" si="3"/>
        <v>0</v>
      </c>
      <c r="I114" s="12">
        <f t="shared" si="3"/>
        <v>0</v>
      </c>
      <c r="J114" s="12">
        <f t="shared" si="3"/>
        <v>0</v>
      </c>
      <c r="K114" s="12">
        <f t="shared" si="3"/>
        <v>0</v>
      </c>
      <c r="L114" s="12">
        <f t="shared" si="3"/>
        <v>0</v>
      </c>
      <c r="M114" s="12">
        <f t="shared" si="3"/>
        <v>0</v>
      </c>
      <c r="N114" s="12">
        <f t="shared" si="3"/>
        <v>0</v>
      </c>
      <c r="O114" s="12">
        <f t="shared" si="3"/>
        <v>0</v>
      </c>
      <c r="P114" s="12">
        <f t="shared" si="3"/>
        <v>0</v>
      </c>
      <c r="Q114" s="12">
        <f t="shared" si="3"/>
        <v>0</v>
      </c>
      <c r="R114" s="12">
        <f t="shared" si="3"/>
        <v>0</v>
      </c>
      <c r="S114" s="12">
        <f t="shared" si="3"/>
        <v>0</v>
      </c>
      <c r="T114" s="12">
        <f t="shared" si="3"/>
        <v>0</v>
      </c>
      <c r="U114" s="12">
        <f t="shared" si="3"/>
        <v>0</v>
      </c>
      <c r="V114" s="12">
        <f t="shared" si="3"/>
        <v>0</v>
      </c>
      <c r="W114" s="12">
        <f t="shared" si="3"/>
        <v>0</v>
      </c>
      <c r="X114" s="12">
        <f t="shared" si="3"/>
        <v>0</v>
      </c>
      <c r="Y114" s="12">
        <f t="shared" si="3"/>
        <v>0</v>
      </c>
      <c r="Z114" s="12">
        <f t="shared" si="3"/>
        <v>0</v>
      </c>
      <c r="AA114" s="12">
        <f t="shared" si="3"/>
        <v>0</v>
      </c>
      <c r="AB114" s="12">
        <f t="shared" si="3"/>
        <v>0</v>
      </c>
      <c r="AC114" s="12">
        <f t="shared" si="3"/>
        <v>0</v>
      </c>
      <c r="AD114" s="56"/>
      <c r="AE114" s="56"/>
    </row>
    <row r="115" ht="12" thickTop="1">
      <c r="E115" s="27">
        <f>SUM(F114:AE114)</f>
        <v>0</v>
      </c>
    </row>
    <row r="119" ht="12" thickBot="1"/>
    <row r="120" spans="2:6" ht="12.75">
      <c r="B120" s="33" t="s">
        <v>104</v>
      </c>
      <c r="C120" s="34"/>
      <c r="D120" s="35"/>
      <c r="E120" s="35"/>
      <c r="F120" s="36"/>
    </row>
    <row r="121" spans="2:6" ht="12.75">
      <c r="B121" s="37" t="s">
        <v>98</v>
      </c>
      <c r="C121" s="38"/>
      <c r="D121" s="39"/>
      <c r="E121" s="40">
        <f>December!E126</f>
        <v>12615.590000000004</v>
      </c>
      <c r="F121" s="41"/>
    </row>
    <row r="122" spans="2:6" ht="12.75">
      <c r="B122" s="42" t="s">
        <v>100</v>
      </c>
      <c r="C122" s="38"/>
      <c r="D122" s="39"/>
      <c r="E122" s="29">
        <f>E63</f>
        <v>0</v>
      </c>
      <c r="F122" s="41"/>
    </row>
    <row r="123" spans="2:6" ht="12.75">
      <c r="B123" s="42"/>
      <c r="C123" s="38"/>
      <c r="D123" s="39"/>
      <c r="E123" s="40">
        <f>SUM(E121:E122)</f>
        <v>12615.590000000004</v>
      </c>
      <c r="F123" s="41"/>
    </row>
    <row r="124" spans="2:6" ht="12.75">
      <c r="B124" s="42" t="s">
        <v>101</v>
      </c>
      <c r="C124" s="38"/>
      <c r="D124" s="39"/>
      <c r="E124" s="30">
        <f>-E115</f>
        <v>0</v>
      </c>
      <c r="F124" s="41"/>
    </row>
    <row r="125" spans="2:6" ht="12.75">
      <c r="B125" s="42"/>
      <c r="C125" s="38"/>
      <c r="D125" s="39"/>
      <c r="E125" s="32"/>
      <c r="F125" s="41"/>
    </row>
    <row r="126" spans="2:6" ht="13.5" thickBot="1">
      <c r="B126" s="42" t="s">
        <v>103</v>
      </c>
      <c r="C126" s="38"/>
      <c r="D126" s="39"/>
      <c r="E126" s="31">
        <f>SUM(E123:E124)</f>
        <v>12615.590000000004</v>
      </c>
      <c r="F126" s="41"/>
    </row>
    <row r="127" spans="2:6" ht="14.25" thickBot="1" thickTop="1">
      <c r="B127" s="43"/>
      <c r="C127" s="44"/>
      <c r="D127" s="45"/>
      <c r="E127" s="46"/>
      <c r="F127" s="47"/>
    </row>
    <row r="128" spans="2:5" ht="12.75">
      <c r="B128" s="17"/>
      <c r="E128" s="28"/>
    </row>
    <row r="129" ht="13.5" thickBot="1">
      <c r="B129" s="17"/>
    </row>
    <row r="130" spans="2:7" ht="12.75">
      <c r="B130" s="33" t="s">
        <v>41</v>
      </c>
      <c r="C130" s="49"/>
      <c r="D130" s="50"/>
      <c r="E130" s="50"/>
      <c r="F130" s="51"/>
      <c r="G130" s="28"/>
    </row>
    <row r="131" spans="2:7" ht="12.75">
      <c r="B131" s="42" t="s">
        <v>105</v>
      </c>
      <c r="C131" s="52"/>
      <c r="D131" s="40"/>
      <c r="E131" s="40"/>
      <c r="F131" s="53"/>
      <c r="G131" s="28"/>
    </row>
    <row r="132" spans="2:7" ht="12.75">
      <c r="B132" s="42" t="s">
        <v>106</v>
      </c>
      <c r="C132" s="52"/>
      <c r="D132" s="40"/>
      <c r="E132" s="48"/>
      <c r="F132" s="53"/>
      <c r="G132" s="28"/>
    </row>
    <row r="133" spans="2:7" ht="12.75">
      <c r="B133" s="42"/>
      <c r="C133" s="52"/>
      <c r="D133" s="40"/>
      <c r="E133" s="40">
        <f>SUM(E131:E132)</f>
        <v>0</v>
      </c>
      <c r="F133" s="53"/>
      <c r="G133" s="28"/>
    </row>
    <row r="134" spans="2:7" ht="12.75">
      <c r="B134" s="42" t="s">
        <v>107</v>
      </c>
      <c r="C134" s="52"/>
      <c r="D134" s="40"/>
      <c r="E134" s="40"/>
      <c r="F134" s="53"/>
      <c r="G134" s="28"/>
    </row>
    <row r="135" spans="2:7" ht="12.75">
      <c r="B135" s="42" t="s">
        <v>108</v>
      </c>
      <c r="C135" s="52"/>
      <c r="D135" s="40"/>
      <c r="E135" s="40"/>
      <c r="F135" s="53"/>
      <c r="G135" s="28"/>
    </row>
    <row r="136" spans="2:7" ht="12.75">
      <c r="B136" s="42" t="s">
        <v>109</v>
      </c>
      <c r="C136" s="52"/>
      <c r="D136" s="40"/>
      <c r="E136" s="40"/>
      <c r="F136" s="53"/>
      <c r="G136" s="28"/>
    </row>
    <row r="137" spans="2:7" ht="12.75">
      <c r="B137" s="42"/>
      <c r="C137" s="52"/>
      <c r="D137" s="40"/>
      <c r="E137" s="40"/>
      <c r="F137" s="53"/>
      <c r="G137" s="28"/>
    </row>
    <row r="138" spans="2:7" ht="12.75">
      <c r="B138" s="42"/>
      <c r="C138" s="52"/>
      <c r="D138" s="40"/>
      <c r="E138" s="48"/>
      <c r="F138" s="53"/>
      <c r="G138" s="28"/>
    </row>
    <row r="139" spans="2:7" ht="12.75">
      <c r="B139" s="42"/>
      <c r="C139" s="52"/>
      <c r="D139" s="40"/>
      <c r="E139" s="40">
        <f>SUM(E133:E138)</f>
        <v>0</v>
      </c>
      <c r="F139" s="53"/>
      <c r="G139" s="28"/>
    </row>
    <row r="140" spans="2:7" ht="12.75">
      <c r="B140" s="42"/>
      <c r="C140" s="52"/>
      <c r="D140" s="40"/>
      <c r="E140" s="40"/>
      <c r="F140" s="53"/>
      <c r="G140" s="28"/>
    </row>
    <row r="141" spans="2:7" ht="12.75">
      <c r="B141" s="42" t="s">
        <v>110</v>
      </c>
      <c r="C141" s="52"/>
      <c r="D141" s="40"/>
      <c r="E141" s="40"/>
      <c r="F141" s="53"/>
      <c r="G141" s="28"/>
    </row>
    <row r="142" spans="2:7" ht="12.75">
      <c r="B142" s="42" t="s">
        <v>111</v>
      </c>
      <c r="C142" s="52"/>
      <c r="D142" s="40"/>
      <c r="E142" s="40"/>
      <c r="F142" s="53"/>
      <c r="G142" s="28"/>
    </row>
    <row r="143" spans="2:7" ht="12.75">
      <c r="B143" s="42" t="s">
        <v>109</v>
      </c>
      <c r="C143" s="52"/>
      <c r="D143" s="40"/>
      <c r="E143" s="40"/>
      <c r="F143" s="53"/>
      <c r="G143" s="28"/>
    </row>
    <row r="144" spans="1:7" ht="12.75">
      <c r="A144" s="21" t="s">
        <v>113</v>
      </c>
      <c r="B144" s="42" t="s">
        <v>112</v>
      </c>
      <c r="C144" s="52"/>
      <c r="D144" s="40"/>
      <c r="E144" s="40"/>
      <c r="F144" s="53"/>
      <c r="G144" s="28"/>
    </row>
    <row r="145" spans="2:7" ht="12.75">
      <c r="B145" s="42" t="s">
        <v>112</v>
      </c>
      <c r="C145" s="52"/>
      <c r="D145" s="40"/>
      <c r="E145" s="40"/>
      <c r="F145" s="53"/>
      <c r="G145" s="28"/>
    </row>
    <row r="146" spans="2:7" ht="12.75">
      <c r="B146" s="42" t="s">
        <v>112</v>
      </c>
      <c r="C146" s="52"/>
      <c r="D146" s="40"/>
      <c r="E146" s="40"/>
      <c r="F146" s="53"/>
      <c r="G146" s="28"/>
    </row>
    <row r="147" spans="2:7" ht="12.75">
      <c r="B147" s="42" t="s">
        <v>112</v>
      </c>
      <c r="C147" s="52"/>
      <c r="D147" s="40"/>
      <c r="E147" s="40"/>
      <c r="F147" s="53"/>
      <c r="G147" s="28"/>
    </row>
    <row r="148" spans="2:7" ht="12.75">
      <c r="B148" s="42" t="s">
        <v>112</v>
      </c>
      <c r="C148" s="52"/>
      <c r="D148" s="40"/>
      <c r="E148" s="40"/>
      <c r="F148" s="53"/>
      <c r="G148" s="28"/>
    </row>
    <row r="149" spans="2:7" ht="12.75">
      <c r="B149" s="42" t="s">
        <v>112</v>
      </c>
      <c r="C149" s="52"/>
      <c r="D149" s="40"/>
      <c r="E149" s="40"/>
      <c r="F149" s="53"/>
      <c r="G149" s="28"/>
    </row>
    <row r="150" spans="2:7" ht="12.75">
      <c r="B150" s="42" t="s">
        <v>112</v>
      </c>
      <c r="C150" s="52"/>
      <c r="D150" s="48"/>
      <c r="E150" s="40"/>
      <c r="F150" s="53"/>
      <c r="G150" s="28"/>
    </row>
    <row r="151" spans="2:7" ht="12.75">
      <c r="B151" s="42"/>
      <c r="C151" s="52"/>
      <c r="D151" s="40"/>
      <c r="E151" s="40">
        <f>SUM(D143:D150)</f>
        <v>0</v>
      </c>
      <c r="F151" s="53"/>
      <c r="G151" s="28"/>
    </row>
    <row r="152" spans="2:7" ht="12.75">
      <c r="B152" s="42"/>
      <c r="C152" s="52"/>
      <c r="D152" s="40"/>
      <c r="E152" s="40"/>
      <c r="F152" s="53"/>
      <c r="G152" s="28"/>
    </row>
    <row r="153" spans="2:7" ht="13.5" thickBot="1">
      <c r="B153" s="42" t="s">
        <v>114</v>
      </c>
      <c r="C153" s="52"/>
      <c r="D153" s="40"/>
      <c r="E153" s="31">
        <f>E139-E151</f>
        <v>0</v>
      </c>
      <c r="F153" s="53"/>
      <c r="G153" s="28"/>
    </row>
    <row r="154" spans="2:7" ht="13.5" thickTop="1">
      <c r="B154" s="42" t="s">
        <v>115</v>
      </c>
      <c r="C154" s="52"/>
      <c r="D154" s="40"/>
      <c r="E154" s="40"/>
      <c r="F154" s="53"/>
      <c r="G154" s="28"/>
    </row>
    <row r="155" spans="2:7" ht="13.5" thickBot="1">
      <c r="B155" s="43"/>
      <c r="C155" s="54"/>
      <c r="D155" s="46"/>
      <c r="E155" s="46"/>
      <c r="F155" s="55"/>
      <c r="G155" s="28"/>
    </row>
    <row r="156" spans="2:7" ht="12.75">
      <c r="B156" s="17"/>
      <c r="C156" s="17"/>
      <c r="D156" s="28"/>
      <c r="E156" s="28"/>
      <c r="F156" s="28"/>
      <c r="G156" s="28"/>
    </row>
    <row r="157" spans="2:7" ht="12.75">
      <c r="B157" s="17"/>
      <c r="C157" s="17"/>
      <c r="D157" s="28"/>
      <c r="E157" s="28"/>
      <c r="F157" s="28"/>
      <c r="G157" s="28"/>
    </row>
  </sheetData>
  <sheetProtection/>
  <mergeCells count="2">
    <mergeCell ref="W67:Z67"/>
    <mergeCell ref="Q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E15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8" sqref="G8"/>
    </sheetView>
  </sheetViews>
  <sheetFormatPr defaultColWidth="9.140625" defaultRowHeight="12.75"/>
  <cols>
    <col min="1" max="1" width="6.8515625" style="3" customWidth="1"/>
    <col min="2" max="2" width="36.57421875" style="1" customWidth="1"/>
    <col min="3" max="3" width="6.57421875" style="1" customWidth="1"/>
    <col min="4" max="9" width="9.140625" style="2" customWidth="1"/>
    <col min="10" max="10" width="10.421875" style="2" bestFit="1" customWidth="1"/>
    <col min="11" max="11" width="11.28125" style="2" bestFit="1" customWidth="1"/>
    <col min="12" max="12" width="9.8515625" style="2" bestFit="1" customWidth="1"/>
    <col min="13" max="14" width="9.140625" style="2" customWidth="1"/>
    <col min="15" max="15" width="10.28125" style="2" bestFit="1" customWidth="1"/>
    <col min="16" max="16" width="10.57421875" style="2" bestFit="1" customWidth="1"/>
    <col min="17" max="17" width="10.28125" style="2" bestFit="1" customWidth="1"/>
    <col min="18" max="18" width="10.57421875" style="2" bestFit="1" customWidth="1"/>
    <col min="19" max="20" width="9.140625" style="2" customWidth="1"/>
    <col min="21" max="21" width="9.8515625" style="2" bestFit="1" customWidth="1"/>
    <col min="22" max="22" width="10.28125" style="2" bestFit="1" customWidth="1"/>
    <col min="23" max="26" width="9.140625" style="2" customWidth="1"/>
    <col min="27" max="27" width="10.421875" style="2" bestFit="1" customWidth="1"/>
    <col min="28" max="32" width="9.140625" style="2" customWidth="1"/>
    <col min="33" max="16384" width="9.140625" style="1" customWidth="1"/>
  </cols>
  <sheetData>
    <row r="2" ht="12.75">
      <c r="B2" s="18" t="s">
        <v>125</v>
      </c>
    </row>
    <row r="3" spans="2:20" ht="11.25">
      <c r="B3" s="5" t="s">
        <v>15</v>
      </c>
      <c r="Q3" s="121" t="s">
        <v>77</v>
      </c>
      <c r="R3" s="121"/>
      <c r="S3" s="121"/>
      <c r="T3" s="121"/>
    </row>
    <row r="4" spans="1:26" ht="12.75">
      <c r="A4" s="20"/>
      <c r="B4" s="23" t="s">
        <v>99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72</v>
      </c>
      <c r="I4" s="15" t="s">
        <v>74</v>
      </c>
      <c r="J4" s="15" t="s">
        <v>75</v>
      </c>
      <c r="K4" s="15" t="s">
        <v>5</v>
      </c>
      <c r="L4" s="15" t="s">
        <v>6</v>
      </c>
      <c r="M4" s="15" t="s">
        <v>7</v>
      </c>
      <c r="N4" s="15" t="s">
        <v>8</v>
      </c>
      <c r="O4" s="15" t="s">
        <v>9</v>
      </c>
      <c r="P4" s="15" t="s">
        <v>62</v>
      </c>
      <c r="Q4" s="15" t="s">
        <v>12</v>
      </c>
      <c r="R4" s="15" t="s">
        <v>13</v>
      </c>
      <c r="S4" s="15" t="s">
        <v>60</v>
      </c>
      <c r="T4" s="15" t="s">
        <v>6</v>
      </c>
      <c r="U4" s="15" t="s">
        <v>94</v>
      </c>
      <c r="V4" s="15" t="s">
        <v>6</v>
      </c>
      <c r="X4" s="1"/>
      <c r="Y4" s="15"/>
      <c r="Z4" s="15"/>
    </row>
    <row r="5" spans="1:26" ht="11.25">
      <c r="A5" s="22" t="s">
        <v>0</v>
      </c>
      <c r="B5" s="6"/>
      <c r="D5" s="15"/>
      <c r="E5" s="15"/>
      <c r="F5" s="15"/>
      <c r="G5" s="15"/>
      <c r="H5" s="15" t="s">
        <v>73</v>
      </c>
      <c r="I5" s="15"/>
      <c r="J5" s="15" t="s">
        <v>18</v>
      </c>
      <c r="K5" s="15" t="s">
        <v>150</v>
      </c>
      <c r="L5" s="15" t="s">
        <v>5</v>
      </c>
      <c r="M5" s="15"/>
      <c r="N5" s="15" t="s">
        <v>10</v>
      </c>
      <c r="O5" s="15" t="s">
        <v>63</v>
      </c>
      <c r="P5" s="15" t="s">
        <v>11</v>
      </c>
      <c r="Q5" s="15"/>
      <c r="R5" s="15"/>
      <c r="S5" s="15" t="s">
        <v>15</v>
      </c>
      <c r="T5" s="15" t="s">
        <v>76</v>
      </c>
      <c r="U5" s="15" t="s">
        <v>14</v>
      </c>
      <c r="V5" s="15" t="s">
        <v>78</v>
      </c>
      <c r="X5" s="1"/>
      <c r="Y5" s="15"/>
      <c r="Z5" s="15"/>
    </row>
    <row r="7" ht="11.25">
      <c r="E7" s="2">
        <f>SUM(F7:AI7)</f>
        <v>0</v>
      </c>
    </row>
    <row r="8" ht="11.25">
      <c r="E8" s="2">
        <f aca="true" t="shared" si="0" ref="E8:E54">SUM(F8:AI8)</f>
        <v>0</v>
      </c>
    </row>
    <row r="9" ht="11.25">
      <c r="E9" s="2">
        <f t="shared" si="0"/>
        <v>0</v>
      </c>
    </row>
    <row r="10" ht="11.25">
      <c r="E10" s="2">
        <f t="shared" si="0"/>
        <v>0</v>
      </c>
    </row>
    <row r="11" ht="11.25">
      <c r="E11" s="2">
        <f t="shared" si="0"/>
        <v>0</v>
      </c>
    </row>
    <row r="12" ht="11.25">
      <c r="E12" s="2">
        <f t="shared" si="0"/>
        <v>0</v>
      </c>
    </row>
    <row r="13" ht="11.25">
      <c r="E13" s="2">
        <f t="shared" si="0"/>
        <v>0</v>
      </c>
    </row>
    <row r="14" spans="2:5" ht="11.25">
      <c r="B14" s="7" t="s">
        <v>95</v>
      </c>
      <c r="D14" s="2">
        <v>0</v>
      </c>
      <c r="E14" s="25">
        <f>-D14</f>
        <v>0</v>
      </c>
    </row>
    <row r="15" spans="4:5" ht="11.25">
      <c r="D15" s="2" t="s">
        <v>15</v>
      </c>
      <c r="E15" s="2">
        <f t="shared" si="0"/>
        <v>0</v>
      </c>
    </row>
    <row r="16" ht="11.25">
      <c r="E16" s="2">
        <f t="shared" si="0"/>
        <v>0</v>
      </c>
    </row>
    <row r="17" ht="11.25">
      <c r="E17" s="2">
        <f t="shared" si="0"/>
        <v>0</v>
      </c>
    </row>
    <row r="18" ht="11.25">
      <c r="E18" s="2">
        <f t="shared" si="0"/>
        <v>0</v>
      </c>
    </row>
    <row r="19" ht="11.25">
      <c r="E19" s="2">
        <f t="shared" si="0"/>
        <v>0</v>
      </c>
    </row>
    <row r="20" ht="11.25">
      <c r="E20" s="2">
        <f t="shared" si="0"/>
        <v>0</v>
      </c>
    </row>
    <row r="21" ht="11.25">
      <c r="E21" s="2">
        <f t="shared" si="0"/>
        <v>0</v>
      </c>
    </row>
    <row r="22" ht="11.25">
      <c r="E22" s="2">
        <f t="shared" si="0"/>
        <v>0</v>
      </c>
    </row>
    <row r="23" ht="11.25">
      <c r="E23" s="2">
        <f t="shared" si="0"/>
        <v>0</v>
      </c>
    </row>
    <row r="24" spans="2:5" ht="11.25">
      <c r="B24" s="7" t="s">
        <v>95</v>
      </c>
      <c r="D24" s="2">
        <v>0</v>
      </c>
      <c r="E24" s="24">
        <f>-D24</f>
        <v>0</v>
      </c>
    </row>
    <row r="25" spans="4:5" ht="11.25">
      <c r="D25" s="2" t="s">
        <v>15</v>
      </c>
      <c r="E25" s="2">
        <f t="shared" si="0"/>
        <v>0</v>
      </c>
    </row>
    <row r="26" ht="11.25">
      <c r="E26" s="2">
        <f t="shared" si="0"/>
        <v>0</v>
      </c>
    </row>
    <row r="27" ht="11.25">
      <c r="E27" s="2">
        <f t="shared" si="0"/>
        <v>0</v>
      </c>
    </row>
    <row r="28" ht="11.25">
      <c r="E28" s="2">
        <f t="shared" si="0"/>
        <v>0</v>
      </c>
    </row>
    <row r="29" ht="11.25">
      <c r="E29" s="2">
        <f t="shared" si="0"/>
        <v>0</v>
      </c>
    </row>
    <row r="30" ht="11.25">
      <c r="E30" s="2">
        <f t="shared" si="0"/>
        <v>0</v>
      </c>
    </row>
    <row r="31" ht="11.25">
      <c r="E31" s="2">
        <f t="shared" si="0"/>
        <v>0</v>
      </c>
    </row>
    <row r="32" ht="11.25">
      <c r="E32" s="2">
        <f t="shared" si="0"/>
        <v>0</v>
      </c>
    </row>
    <row r="33" ht="11.25">
      <c r="E33" s="2">
        <f t="shared" si="0"/>
        <v>0</v>
      </c>
    </row>
    <row r="34" spans="2:5" ht="11.25">
      <c r="B34" s="7" t="s">
        <v>95</v>
      </c>
      <c r="D34" s="2">
        <v>0</v>
      </c>
      <c r="E34" s="24">
        <f>-D34</f>
        <v>0</v>
      </c>
    </row>
    <row r="35" ht="11.25">
      <c r="E35" s="2">
        <f t="shared" si="0"/>
        <v>0</v>
      </c>
    </row>
    <row r="36" ht="11.25">
      <c r="E36" s="2">
        <f t="shared" si="0"/>
        <v>0</v>
      </c>
    </row>
    <row r="37" spans="4:5" ht="11.25">
      <c r="D37" s="2" t="s">
        <v>15</v>
      </c>
      <c r="E37" s="2">
        <f t="shared" si="0"/>
        <v>0</v>
      </c>
    </row>
    <row r="38" ht="11.25">
      <c r="E38" s="2">
        <f t="shared" si="0"/>
        <v>0</v>
      </c>
    </row>
    <row r="39" ht="11.25">
      <c r="E39" s="2">
        <f t="shared" si="0"/>
        <v>0</v>
      </c>
    </row>
    <row r="40" ht="11.25">
      <c r="E40" s="2">
        <f t="shared" si="0"/>
        <v>0</v>
      </c>
    </row>
    <row r="41" ht="11.25">
      <c r="E41" s="2">
        <f t="shared" si="0"/>
        <v>0</v>
      </c>
    </row>
    <row r="42" ht="11.25">
      <c r="E42" s="2">
        <f t="shared" si="0"/>
        <v>0</v>
      </c>
    </row>
    <row r="43" ht="11.25">
      <c r="E43" s="2">
        <f t="shared" si="0"/>
        <v>0</v>
      </c>
    </row>
    <row r="44" spans="2:5" ht="11.25">
      <c r="B44" s="7" t="s">
        <v>95</v>
      </c>
      <c r="D44" s="2">
        <v>0</v>
      </c>
      <c r="E44" s="24">
        <f>-D44</f>
        <v>0</v>
      </c>
    </row>
    <row r="45" ht="11.25">
      <c r="E45" s="2">
        <f t="shared" si="0"/>
        <v>0</v>
      </c>
    </row>
    <row r="46" ht="11.25">
      <c r="E46" s="2">
        <f t="shared" si="0"/>
        <v>0</v>
      </c>
    </row>
    <row r="47" ht="11.25">
      <c r="E47" s="2">
        <f t="shared" si="0"/>
        <v>0</v>
      </c>
    </row>
    <row r="48" ht="11.25">
      <c r="E48" s="2">
        <f t="shared" si="0"/>
        <v>0</v>
      </c>
    </row>
    <row r="49" ht="11.25">
      <c r="E49" s="2">
        <f t="shared" si="0"/>
        <v>0</v>
      </c>
    </row>
    <row r="50" ht="11.25">
      <c r="E50" s="2">
        <f t="shared" si="0"/>
        <v>0</v>
      </c>
    </row>
    <row r="51" ht="11.25">
      <c r="E51" s="2">
        <f t="shared" si="0"/>
        <v>0</v>
      </c>
    </row>
    <row r="52" ht="11.25">
      <c r="E52" s="2">
        <f t="shared" si="0"/>
        <v>0</v>
      </c>
    </row>
    <row r="53" spans="2:5" ht="11.25">
      <c r="B53" s="7" t="s">
        <v>95</v>
      </c>
      <c r="D53" s="2">
        <v>0</v>
      </c>
      <c r="E53" s="24">
        <f>-D53</f>
        <v>0</v>
      </c>
    </row>
    <row r="54" ht="11.25">
      <c r="E54" s="2">
        <f t="shared" si="0"/>
        <v>0</v>
      </c>
    </row>
    <row r="55" spans="2:4" ht="11.25">
      <c r="B55" s="7" t="s">
        <v>96</v>
      </c>
      <c r="D55" s="2">
        <f>SUM(F55:Z55)</f>
        <v>0</v>
      </c>
    </row>
    <row r="56" spans="2:4" ht="11.25">
      <c r="B56" s="7" t="s">
        <v>96</v>
      </c>
      <c r="D56" s="2">
        <f>SUM(F56:Z56)</f>
        <v>0</v>
      </c>
    </row>
    <row r="57" spans="2:4" ht="11.25">
      <c r="B57" s="7" t="s">
        <v>96</v>
      </c>
      <c r="D57" s="2">
        <f>SUM(F57:Z57)</f>
        <v>0</v>
      </c>
    </row>
    <row r="58" spans="2:4" ht="11.25">
      <c r="B58" s="7" t="s">
        <v>97</v>
      </c>
      <c r="D58" s="2">
        <f>SUM(F58:Z58)</f>
        <v>0</v>
      </c>
    </row>
    <row r="59" spans="2:4" ht="11.25">
      <c r="B59" s="7" t="s">
        <v>97</v>
      </c>
      <c r="D59" s="2">
        <f>SUM(F59:Z59)</f>
        <v>0</v>
      </c>
    </row>
    <row r="62" spans="4:27" ht="13.5" thickBot="1">
      <c r="D62" s="12">
        <f>SUM(D7:D61)</f>
        <v>0</v>
      </c>
      <c r="E62" s="12">
        <f aca="true" t="shared" si="1" ref="E62:V62">SUM(E7:E61)</f>
        <v>0</v>
      </c>
      <c r="F62" s="12">
        <f t="shared" si="1"/>
        <v>0</v>
      </c>
      <c r="G62" s="12">
        <f t="shared" si="1"/>
        <v>0</v>
      </c>
      <c r="H62" s="12">
        <f t="shared" si="1"/>
        <v>0</v>
      </c>
      <c r="I62" s="12">
        <f t="shared" si="1"/>
        <v>0</v>
      </c>
      <c r="J62" s="12">
        <f t="shared" si="1"/>
        <v>0</v>
      </c>
      <c r="K62" s="12">
        <f t="shared" si="1"/>
        <v>0</v>
      </c>
      <c r="L62" s="12">
        <f t="shared" si="1"/>
        <v>0</v>
      </c>
      <c r="M62" s="12">
        <f t="shared" si="1"/>
        <v>0</v>
      </c>
      <c r="N62" s="12">
        <f t="shared" si="1"/>
        <v>0</v>
      </c>
      <c r="O62" s="12">
        <f t="shared" si="1"/>
        <v>0</v>
      </c>
      <c r="P62" s="12">
        <f t="shared" si="1"/>
        <v>0</v>
      </c>
      <c r="Q62" s="12">
        <f t="shared" si="1"/>
        <v>0</v>
      </c>
      <c r="R62" s="12">
        <f t="shared" si="1"/>
        <v>0</v>
      </c>
      <c r="S62" s="12">
        <f t="shared" si="1"/>
        <v>0</v>
      </c>
      <c r="T62" s="12">
        <f t="shared" si="1"/>
        <v>0</v>
      </c>
      <c r="U62" s="12">
        <f t="shared" si="1"/>
        <v>0</v>
      </c>
      <c r="V62" s="12">
        <f t="shared" si="1"/>
        <v>0</v>
      </c>
      <c r="W62" s="56"/>
      <c r="X62" s="56"/>
      <c r="Y62" s="56"/>
      <c r="Z62" s="56"/>
      <c r="AA62" s="2" t="s">
        <v>15</v>
      </c>
    </row>
    <row r="63" ht="12" thickTop="1">
      <c r="E63" s="26">
        <f>SUM(F62:Z62)</f>
        <v>0</v>
      </c>
    </row>
    <row r="67" spans="2:26" ht="11.25">
      <c r="B67" s="5" t="s">
        <v>15</v>
      </c>
      <c r="W67" s="121" t="s">
        <v>77</v>
      </c>
      <c r="X67" s="122"/>
      <c r="Y67" s="122"/>
      <c r="Z67" s="122"/>
    </row>
    <row r="68" spans="2:30" ht="12.75">
      <c r="B68" s="23" t="s">
        <v>92</v>
      </c>
      <c r="C68" s="7" t="s">
        <v>79</v>
      </c>
      <c r="D68" s="15" t="s">
        <v>1</v>
      </c>
      <c r="E68" s="15" t="s">
        <v>2</v>
      </c>
      <c r="F68" s="15" t="s">
        <v>30</v>
      </c>
      <c r="G68" s="15" t="s">
        <v>31</v>
      </c>
      <c r="H68" s="15" t="s">
        <v>81</v>
      </c>
      <c r="I68" s="15" t="s">
        <v>66</v>
      </c>
      <c r="J68" s="15" t="s">
        <v>82</v>
      </c>
      <c r="K68" s="16" t="s">
        <v>83</v>
      </c>
      <c r="L68" s="15" t="s">
        <v>69</v>
      </c>
      <c r="M68" s="15" t="s">
        <v>85</v>
      </c>
      <c r="N68" s="15" t="s">
        <v>35</v>
      </c>
      <c r="O68" s="15" t="s">
        <v>68</v>
      </c>
      <c r="P68" s="15" t="s">
        <v>5</v>
      </c>
      <c r="Q68" s="15" t="s">
        <v>6</v>
      </c>
      <c r="R68" s="15" t="s">
        <v>89</v>
      </c>
      <c r="S68" s="15" t="s">
        <v>90</v>
      </c>
      <c r="T68" s="15" t="s">
        <v>92</v>
      </c>
      <c r="U68" s="15" t="s">
        <v>39</v>
      </c>
      <c r="V68" s="15" t="s">
        <v>93</v>
      </c>
      <c r="W68" s="15" t="s">
        <v>12</v>
      </c>
      <c r="X68" s="15" t="s">
        <v>13</v>
      </c>
      <c r="Y68" s="15" t="s">
        <v>60</v>
      </c>
      <c r="Z68" s="15" t="s">
        <v>6</v>
      </c>
      <c r="AA68" s="15" t="s">
        <v>37</v>
      </c>
      <c r="AB68" s="15" t="s">
        <v>94</v>
      </c>
      <c r="AC68" s="15" t="s">
        <v>6</v>
      </c>
      <c r="AD68" s="15"/>
    </row>
    <row r="69" spans="2:30" ht="11.25">
      <c r="B69" s="6"/>
      <c r="C69" s="7" t="s">
        <v>80</v>
      </c>
      <c r="D69" s="15"/>
      <c r="E69" s="15" t="s">
        <v>15</v>
      </c>
      <c r="F69" s="15" t="s">
        <v>61</v>
      </c>
      <c r="G69" s="15" t="s">
        <v>32</v>
      </c>
      <c r="H69" s="15" t="s">
        <v>33</v>
      </c>
      <c r="I69" s="15" t="s">
        <v>67</v>
      </c>
      <c r="J69" s="15" t="s">
        <v>11</v>
      </c>
      <c r="K69" s="16" t="s">
        <v>84</v>
      </c>
      <c r="L69" s="15" t="s">
        <v>34</v>
      </c>
      <c r="M69" s="15" t="s">
        <v>86</v>
      </c>
      <c r="N69" s="15" t="s">
        <v>36</v>
      </c>
      <c r="O69" s="15" t="s">
        <v>87</v>
      </c>
      <c r="P69" s="15" t="s">
        <v>38</v>
      </c>
      <c r="Q69" s="15" t="s">
        <v>5</v>
      </c>
      <c r="R69" s="15" t="s">
        <v>88</v>
      </c>
      <c r="S69" s="15" t="s">
        <v>91</v>
      </c>
      <c r="T69" s="15" t="s">
        <v>38</v>
      </c>
      <c r="U69" s="15" t="s">
        <v>40</v>
      </c>
      <c r="V69" s="15" t="s">
        <v>63</v>
      </c>
      <c r="W69" s="15"/>
      <c r="X69" s="15"/>
      <c r="Y69" s="15" t="s">
        <v>15</v>
      </c>
      <c r="Z69" s="15" t="s">
        <v>76</v>
      </c>
      <c r="AA69" s="15" t="s">
        <v>29</v>
      </c>
      <c r="AB69" s="15" t="s">
        <v>14</v>
      </c>
      <c r="AC69" s="15" t="s">
        <v>78</v>
      </c>
      <c r="AD69" s="15"/>
    </row>
    <row r="70" ht="11.25">
      <c r="A70" s="22" t="s">
        <v>0</v>
      </c>
    </row>
    <row r="71" ht="11.25">
      <c r="D71" s="2">
        <f>SUM(E71:AF71)</f>
        <v>0</v>
      </c>
    </row>
    <row r="72" ht="11.25">
      <c r="D72" s="2">
        <f aca="true" t="shared" si="2" ref="D72:D106">SUM(E72:AF72)</f>
        <v>0</v>
      </c>
    </row>
    <row r="73" ht="11.25">
      <c r="D73" s="2">
        <f t="shared" si="2"/>
        <v>0</v>
      </c>
    </row>
    <row r="74" ht="11.25">
      <c r="D74" s="2">
        <f t="shared" si="2"/>
        <v>0</v>
      </c>
    </row>
    <row r="75" ht="11.25">
      <c r="D75" s="2">
        <f t="shared" si="2"/>
        <v>0</v>
      </c>
    </row>
    <row r="76" ht="11.25">
      <c r="D76" s="2">
        <f t="shared" si="2"/>
        <v>0</v>
      </c>
    </row>
    <row r="77" ht="11.25">
      <c r="D77" s="2">
        <f t="shared" si="2"/>
        <v>0</v>
      </c>
    </row>
    <row r="78" ht="11.25">
      <c r="D78" s="2">
        <f t="shared" si="2"/>
        <v>0</v>
      </c>
    </row>
    <row r="79" ht="11.25">
      <c r="D79" s="2">
        <f t="shared" si="2"/>
        <v>0</v>
      </c>
    </row>
    <row r="80" ht="11.25">
      <c r="D80" s="2">
        <f t="shared" si="2"/>
        <v>0</v>
      </c>
    </row>
    <row r="81" ht="11.25">
      <c r="D81" s="2">
        <f t="shared" si="2"/>
        <v>0</v>
      </c>
    </row>
    <row r="82" ht="11.25">
      <c r="D82" s="2">
        <f t="shared" si="2"/>
        <v>0</v>
      </c>
    </row>
    <row r="83" ht="11.25">
      <c r="D83" s="2">
        <f t="shared" si="2"/>
        <v>0</v>
      </c>
    </row>
    <row r="84" ht="11.25">
      <c r="D84" s="2">
        <f t="shared" si="2"/>
        <v>0</v>
      </c>
    </row>
    <row r="85" ht="11.25">
      <c r="D85" s="2">
        <f t="shared" si="2"/>
        <v>0</v>
      </c>
    </row>
    <row r="86" ht="11.25">
      <c r="D86" s="2">
        <f t="shared" si="2"/>
        <v>0</v>
      </c>
    </row>
    <row r="87" ht="11.25">
      <c r="D87" s="2">
        <f t="shared" si="2"/>
        <v>0</v>
      </c>
    </row>
    <row r="88" ht="11.25">
      <c r="D88" s="2">
        <f t="shared" si="2"/>
        <v>0</v>
      </c>
    </row>
    <row r="89" ht="11.25">
      <c r="D89" s="2">
        <f t="shared" si="2"/>
        <v>0</v>
      </c>
    </row>
    <row r="90" ht="11.25">
      <c r="D90" s="2">
        <f t="shared" si="2"/>
        <v>0</v>
      </c>
    </row>
    <row r="91" ht="11.25">
      <c r="D91" s="2">
        <f t="shared" si="2"/>
        <v>0</v>
      </c>
    </row>
    <row r="92" ht="11.25">
      <c r="D92" s="2">
        <f t="shared" si="2"/>
        <v>0</v>
      </c>
    </row>
    <row r="93" ht="11.25">
      <c r="D93" s="2">
        <f t="shared" si="2"/>
        <v>0</v>
      </c>
    </row>
    <row r="94" ht="11.25">
      <c r="D94" s="2">
        <f t="shared" si="2"/>
        <v>0</v>
      </c>
    </row>
    <row r="95" ht="11.25">
      <c r="D95" s="2">
        <f t="shared" si="2"/>
        <v>0</v>
      </c>
    </row>
    <row r="96" ht="11.25">
      <c r="D96" s="2">
        <f t="shared" si="2"/>
        <v>0</v>
      </c>
    </row>
    <row r="97" ht="11.25">
      <c r="D97" s="2">
        <f t="shared" si="2"/>
        <v>0</v>
      </c>
    </row>
    <row r="98" ht="11.25">
      <c r="D98" s="2">
        <f t="shared" si="2"/>
        <v>0</v>
      </c>
    </row>
    <row r="99" ht="11.25">
      <c r="D99" s="2">
        <f t="shared" si="2"/>
        <v>0</v>
      </c>
    </row>
    <row r="100" ht="11.25">
      <c r="D100" s="2">
        <f t="shared" si="2"/>
        <v>0</v>
      </c>
    </row>
    <row r="101" ht="11.25">
      <c r="D101" s="2">
        <f t="shared" si="2"/>
        <v>0</v>
      </c>
    </row>
    <row r="102" ht="11.25">
      <c r="D102" s="2">
        <f t="shared" si="2"/>
        <v>0</v>
      </c>
    </row>
    <row r="103" ht="11.25">
      <c r="D103" s="2">
        <f t="shared" si="2"/>
        <v>0</v>
      </c>
    </row>
    <row r="104" ht="11.25">
      <c r="D104" s="2">
        <f t="shared" si="2"/>
        <v>0</v>
      </c>
    </row>
    <row r="105" ht="11.25">
      <c r="D105" s="2">
        <f t="shared" si="2"/>
        <v>0</v>
      </c>
    </row>
    <row r="106" ht="11.25">
      <c r="D106" s="2">
        <f t="shared" si="2"/>
        <v>0</v>
      </c>
    </row>
    <row r="107" spans="2:5" ht="11.25">
      <c r="B107" s="7" t="s">
        <v>102</v>
      </c>
      <c r="E107" s="2">
        <f>SUM(F107:AE107)</f>
        <v>0</v>
      </c>
    </row>
    <row r="108" ht="11.25">
      <c r="E108" s="2">
        <f>SUM(F108:AE108)</f>
        <v>0</v>
      </c>
    </row>
    <row r="109" ht="11.25">
      <c r="E109" s="2">
        <f>SUM(F109:AE109)</f>
        <v>0</v>
      </c>
    </row>
    <row r="110" ht="11.25">
      <c r="E110" s="2">
        <f>SUM(F110:AE110)</f>
        <v>0</v>
      </c>
    </row>
    <row r="111" ht="11.25">
      <c r="E111" s="2">
        <f>SUM(F111:AE111)</f>
        <v>0</v>
      </c>
    </row>
    <row r="114" spans="4:31" ht="13.5" thickBot="1">
      <c r="D114" s="12">
        <f>SUM(D71:D113)</f>
        <v>0</v>
      </c>
      <c r="E114" s="12">
        <f aca="true" t="shared" si="3" ref="E114:AC114">SUM(E71:E113)</f>
        <v>0</v>
      </c>
      <c r="F114" s="12">
        <f t="shared" si="3"/>
        <v>0</v>
      </c>
      <c r="G114" s="12">
        <f t="shared" si="3"/>
        <v>0</v>
      </c>
      <c r="H114" s="12">
        <f t="shared" si="3"/>
        <v>0</v>
      </c>
      <c r="I114" s="12">
        <f t="shared" si="3"/>
        <v>0</v>
      </c>
      <c r="J114" s="12">
        <f t="shared" si="3"/>
        <v>0</v>
      </c>
      <c r="K114" s="12">
        <f t="shared" si="3"/>
        <v>0</v>
      </c>
      <c r="L114" s="12">
        <f t="shared" si="3"/>
        <v>0</v>
      </c>
      <c r="M114" s="12">
        <f t="shared" si="3"/>
        <v>0</v>
      </c>
      <c r="N114" s="12">
        <f t="shared" si="3"/>
        <v>0</v>
      </c>
      <c r="O114" s="12">
        <f t="shared" si="3"/>
        <v>0</v>
      </c>
      <c r="P114" s="12">
        <f t="shared" si="3"/>
        <v>0</v>
      </c>
      <c r="Q114" s="12">
        <f t="shared" si="3"/>
        <v>0</v>
      </c>
      <c r="R114" s="12">
        <f t="shared" si="3"/>
        <v>0</v>
      </c>
      <c r="S114" s="12">
        <f t="shared" si="3"/>
        <v>0</v>
      </c>
      <c r="T114" s="12">
        <f t="shared" si="3"/>
        <v>0</v>
      </c>
      <c r="U114" s="12">
        <f t="shared" si="3"/>
        <v>0</v>
      </c>
      <c r="V114" s="12">
        <f t="shared" si="3"/>
        <v>0</v>
      </c>
      <c r="W114" s="12">
        <f t="shared" si="3"/>
        <v>0</v>
      </c>
      <c r="X114" s="12">
        <f t="shared" si="3"/>
        <v>0</v>
      </c>
      <c r="Y114" s="12">
        <f t="shared" si="3"/>
        <v>0</v>
      </c>
      <c r="Z114" s="12">
        <f t="shared" si="3"/>
        <v>0</v>
      </c>
      <c r="AA114" s="12">
        <f t="shared" si="3"/>
        <v>0</v>
      </c>
      <c r="AB114" s="12">
        <f t="shared" si="3"/>
        <v>0</v>
      </c>
      <c r="AC114" s="12">
        <f t="shared" si="3"/>
        <v>0</v>
      </c>
      <c r="AD114" s="56"/>
      <c r="AE114" s="56"/>
    </row>
    <row r="115" ht="12" thickTop="1">
      <c r="E115" s="27">
        <f>SUM(F114:AE114)</f>
        <v>0</v>
      </c>
    </row>
    <row r="119" ht="12" thickBot="1"/>
    <row r="120" spans="2:6" ht="12.75">
      <c r="B120" s="33" t="s">
        <v>104</v>
      </c>
      <c r="C120" s="34"/>
      <c r="D120" s="35"/>
      <c r="E120" s="35"/>
      <c r="F120" s="36"/>
    </row>
    <row r="121" spans="2:6" ht="12.75">
      <c r="B121" s="37" t="s">
        <v>98</v>
      </c>
      <c r="C121" s="38"/>
      <c r="D121" s="39"/>
      <c r="E121" s="40">
        <f>January!E126</f>
        <v>12615.590000000004</v>
      </c>
      <c r="F121" s="41"/>
    </row>
    <row r="122" spans="2:6" ht="12.75">
      <c r="B122" s="42" t="s">
        <v>100</v>
      </c>
      <c r="C122" s="38"/>
      <c r="D122" s="39"/>
      <c r="E122" s="29">
        <f>E63</f>
        <v>0</v>
      </c>
      <c r="F122" s="41"/>
    </row>
    <row r="123" spans="2:6" ht="12.75">
      <c r="B123" s="42"/>
      <c r="C123" s="38"/>
      <c r="D123" s="39"/>
      <c r="E123" s="40">
        <f>SUM(E121:E122)</f>
        <v>12615.590000000004</v>
      </c>
      <c r="F123" s="41"/>
    </row>
    <row r="124" spans="2:6" ht="12.75">
      <c r="B124" s="42" t="s">
        <v>101</v>
      </c>
      <c r="C124" s="38"/>
      <c r="D124" s="39"/>
      <c r="E124" s="30">
        <f>-E115</f>
        <v>0</v>
      </c>
      <c r="F124" s="41"/>
    </row>
    <row r="125" spans="2:6" ht="12.75">
      <c r="B125" s="42"/>
      <c r="C125" s="38"/>
      <c r="D125" s="39"/>
      <c r="E125" s="32"/>
      <c r="F125" s="41"/>
    </row>
    <row r="126" spans="2:6" ht="13.5" thickBot="1">
      <c r="B126" s="42" t="s">
        <v>103</v>
      </c>
      <c r="C126" s="38"/>
      <c r="D126" s="39"/>
      <c r="E126" s="31">
        <f>SUM(E123:E124)</f>
        <v>12615.590000000004</v>
      </c>
      <c r="F126" s="41"/>
    </row>
    <row r="127" spans="2:6" ht="14.25" thickBot="1" thickTop="1">
      <c r="B127" s="43"/>
      <c r="C127" s="44"/>
      <c r="D127" s="45"/>
      <c r="E127" s="46"/>
      <c r="F127" s="47"/>
    </row>
    <row r="128" spans="2:5" ht="12.75">
      <c r="B128" s="17"/>
      <c r="E128" s="28"/>
    </row>
    <row r="129" ht="13.5" thickBot="1">
      <c r="B129" s="17"/>
    </row>
    <row r="130" spans="2:7" ht="12.75">
      <c r="B130" s="33" t="s">
        <v>41</v>
      </c>
      <c r="C130" s="49"/>
      <c r="D130" s="50"/>
      <c r="E130" s="50"/>
      <c r="F130" s="51"/>
      <c r="G130" s="28"/>
    </row>
    <row r="131" spans="2:7" ht="12.75">
      <c r="B131" s="42" t="s">
        <v>105</v>
      </c>
      <c r="C131" s="52"/>
      <c r="D131" s="40"/>
      <c r="E131" s="40"/>
      <c r="F131" s="53"/>
      <c r="G131" s="28"/>
    </row>
    <row r="132" spans="2:7" ht="12.75">
      <c r="B132" s="42" t="s">
        <v>106</v>
      </c>
      <c r="C132" s="52"/>
      <c r="D132" s="40"/>
      <c r="E132" s="48"/>
      <c r="F132" s="53"/>
      <c r="G132" s="28"/>
    </row>
    <row r="133" spans="2:7" ht="12.75">
      <c r="B133" s="42"/>
      <c r="C133" s="52"/>
      <c r="D133" s="40"/>
      <c r="E133" s="40">
        <f>SUM(E131:E132)</f>
        <v>0</v>
      </c>
      <c r="F133" s="53"/>
      <c r="G133" s="28"/>
    </row>
    <row r="134" spans="2:7" ht="12.75">
      <c r="B134" s="42" t="s">
        <v>107</v>
      </c>
      <c r="C134" s="52"/>
      <c r="D134" s="40"/>
      <c r="E134" s="40"/>
      <c r="F134" s="53"/>
      <c r="G134" s="28"/>
    </row>
    <row r="135" spans="2:7" ht="12.75">
      <c r="B135" s="42" t="s">
        <v>108</v>
      </c>
      <c r="C135" s="52"/>
      <c r="D135" s="40"/>
      <c r="E135" s="40"/>
      <c r="F135" s="53"/>
      <c r="G135" s="28"/>
    </row>
    <row r="136" spans="2:7" ht="12.75">
      <c r="B136" s="42" t="s">
        <v>109</v>
      </c>
      <c r="C136" s="52"/>
      <c r="D136" s="40"/>
      <c r="E136" s="40"/>
      <c r="F136" s="53"/>
      <c r="G136" s="28"/>
    </row>
    <row r="137" spans="2:7" ht="12.75">
      <c r="B137" s="42"/>
      <c r="C137" s="52"/>
      <c r="D137" s="40"/>
      <c r="E137" s="40"/>
      <c r="F137" s="53"/>
      <c r="G137" s="28"/>
    </row>
    <row r="138" spans="2:7" ht="12.75">
      <c r="B138" s="42"/>
      <c r="C138" s="52"/>
      <c r="D138" s="40"/>
      <c r="E138" s="48"/>
      <c r="F138" s="53"/>
      <c r="G138" s="28"/>
    </row>
    <row r="139" spans="2:7" ht="12.75">
      <c r="B139" s="42"/>
      <c r="C139" s="52"/>
      <c r="D139" s="40"/>
      <c r="E139" s="40">
        <f>SUM(E133:E138)</f>
        <v>0</v>
      </c>
      <c r="F139" s="53"/>
      <c r="G139" s="28"/>
    </row>
    <row r="140" spans="2:7" ht="12.75">
      <c r="B140" s="42"/>
      <c r="C140" s="52"/>
      <c r="D140" s="40"/>
      <c r="E140" s="40"/>
      <c r="F140" s="53"/>
      <c r="G140" s="28"/>
    </row>
    <row r="141" spans="2:7" ht="12.75">
      <c r="B141" s="42" t="s">
        <v>110</v>
      </c>
      <c r="C141" s="52"/>
      <c r="D141" s="40"/>
      <c r="E141" s="40"/>
      <c r="F141" s="53"/>
      <c r="G141" s="28"/>
    </row>
    <row r="142" spans="2:7" ht="12.75">
      <c r="B142" s="42" t="s">
        <v>111</v>
      </c>
      <c r="C142" s="52"/>
      <c r="D142" s="40"/>
      <c r="E142" s="40"/>
      <c r="F142" s="53"/>
      <c r="G142" s="28"/>
    </row>
    <row r="143" spans="2:7" ht="12.75">
      <c r="B143" s="42" t="s">
        <v>109</v>
      </c>
      <c r="C143" s="52"/>
      <c r="D143" s="40"/>
      <c r="E143" s="40"/>
      <c r="F143" s="53"/>
      <c r="G143" s="28"/>
    </row>
    <row r="144" spans="1:7" ht="12.75">
      <c r="A144" s="21" t="s">
        <v>113</v>
      </c>
      <c r="B144" s="42" t="s">
        <v>112</v>
      </c>
      <c r="C144" s="52"/>
      <c r="D144" s="40"/>
      <c r="E144" s="40"/>
      <c r="F144" s="53"/>
      <c r="G144" s="28"/>
    </row>
    <row r="145" spans="2:7" ht="12.75">
      <c r="B145" s="42" t="s">
        <v>112</v>
      </c>
      <c r="C145" s="52"/>
      <c r="D145" s="40"/>
      <c r="E145" s="40"/>
      <c r="F145" s="53"/>
      <c r="G145" s="28"/>
    </row>
    <row r="146" spans="2:7" ht="12.75">
      <c r="B146" s="42" t="s">
        <v>112</v>
      </c>
      <c r="C146" s="52"/>
      <c r="D146" s="40"/>
      <c r="E146" s="40"/>
      <c r="F146" s="53"/>
      <c r="G146" s="28"/>
    </row>
    <row r="147" spans="2:7" ht="12.75">
      <c r="B147" s="42" t="s">
        <v>112</v>
      </c>
      <c r="C147" s="52"/>
      <c r="D147" s="40"/>
      <c r="E147" s="40"/>
      <c r="F147" s="53"/>
      <c r="G147" s="28"/>
    </row>
    <row r="148" spans="2:7" ht="12.75">
      <c r="B148" s="42" t="s">
        <v>112</v>
      </c>
      <c r="C148" s="52"/>
      <c r="D148" s="40"/>
      <c r="E148" s="40"/>
      <c r="F148" s="53"/>
      <c r="G148" s="28"/>
    </row>
    <row r="149" spans="2:7" ht="12.75">
      <c r="B149" s="42" t="s">
        <v>112</v>
      </c>
      <c r="C149" s="52"/>
      <c r="D149" s="40"/>
      <c r="E149" s="40"/>
      <c r="F149" s="53"/>
      <c r="G149" s="28"/>
    </row>
    <row r="150" spans="2:7" ht="12.75">
      <c r="B150" s="42" t="s">
        <v>112</v>
      </c>
      <c r="C150" s="52"/>
      <c r="D150" s="48"/>
      <c r="E150" s="40"/>
      <c r="F150" s="53"/>
      <c r="G150" s="28"/>
    </row>
    <row r="151" spans="2:7" ht="12.75">
      <c r="B151" s="42"/>
      <c r="C151" s="52"/>
      <c r="D151" s="40"/>
      <c r="E151" s="40">
        <f>SUM(D143:D150)</f>
        <v>0</v>
      </c>
      <c r="F151" s="53"/>
      <c r="G151" s="28"/>
    </row>
    <row r="152" spans="2:7" ht="12.75">
      <c r="B152" s="42"/>
      <c r="C152" s="52"/>
      <c r="D152" s="40"/>
      <c r="E152" s="40"/>
      <c r="F152" s="53"/>
      <c r="G152" s="28"/>
    </row>
    <row r="153" spans="2:7" ht="13.5" thickBot="1">
      <c r="B153" s="42" t="s">
        <v>114</v>
      </c>
      <c r="C153" s="52"/>
      <c r="D153" s="40"/>
      <c r="E153" s="31">
        <f>E139-E151</f>
        <v>0</v>
      </c>
      <c r="F153" s="53"/>
      <c r="G153" s="28"/>
    </row>
    <row r="154" spans="2:7" ht="13.5" thickTop="1">
      <c r="B154" s="42" t="s">
        <v>115</v>
      </c>
      <c r="C154" s="52"/>
      <c r="D154" s="40"/>
      <c r="E154" s="40"/>
      <c r="F154" s="53"/>
      <c r="G154" s="28"/>
    </row>
    <row r="155" spans="2:7" ht="13.5" thickBot="1">
      <c r="B155" s="43"/>
      <c r="C155" s="54"/>
      <c r="D155" s="46"/>
      <c r="E155" s="46"/>
      <c r="F155" s="55"/>
      <c r="G155" s="28"/>
    </row>
    <row r="156" spans="2:7" ht="12.75">
      <c r="B156" s="17"/>
      <c r="C156" s="17"/>
      <c r="D156" s="28"/>
      <c r="E156" s="28"/>
      <c r="F156" s="28"/>
      <c r="G156" s="28"/>
    </row>
    <row r="157" spans="2:7" ht="12.75">
      <c r="B157" s="17"/>
      <c r="C157" s="17"/>
      <c r="D157" s="28"/>
      <c r="E157" s="28"/>
      <c r="F157" s="28"/>
      <c r="G157" s="28"/>
    </row>
  </sheetData>
  <sheetProtection/>
  <mergeCells count="2">
    <mergeCell ref="W67:Z67"/>
    <mergeCell ref="Q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E15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103" sqref="G103"/>
    </sheetView>
  </sheetViews>
  <sheetFormatPr defaultColWidth="9.140625" defaultRowHeight="12.75"/>
  <cols>
    <col min="1" max="1" width="6.8515625" style="3" customWidth="1"/>
    <col min="2" max="2" width="36.57421875" style="1" customWidth="1"/>
    <col min="3" max="3" width="6.57421875" style="1" customWidth="1"/>
    <col min="4" max="9" width="9.140625" style="2" customWidth="1"/>
    <col min="10" max="10" width="10.421875" style="2" bestFit="1" customWidth="1"/>
    <col min="11" max="11" width="11.28125" style="2" bestFit="1" customWidth="1"/>
    <col min="12" max="12" width="9.8515625" style="2" bestFit="1" customWidth="1"/>
    <col min="13" max="14" width="9.140625" style="2" customWidth="1"/>
    <col min="15" max="15" width="10.28125" style="2" bestFit="1" customWidth="1"/>
    <col min="16" max="16" width="10.57421875" style="2" bestFit="1" customWidth="1"/>
    <col min="17" max="17" width="10.28125" style="2" bestFit="1" customWidth="1"/>
    <col min="18" max="18" width="10.57421875" style="2" bestFit="1" customWidth="1"/>
    <col min="19" max="20" width="9.140625" style="2" customWidth="1"/>
    <col min="21" max="21" width="9.8515625" style="2" bestFit="1" customWidth="1"/>
    <col min="22" max="22" width="10.28125" style="2" bestFit="1" customWidth="1"/>
    <col min="23" max="26" width="9.140625" style="2" customWidth="1"/>
    <col min="27" max="27" width="10.421875" style="2" bestFit="1" customWidth="1"/>
    <col min="28" max="32" width="9.140625" style="2" customWidth="1"/>
    <col min="33" max="16384" width="9.140625" style="1" customWidth="1"/>
  </cols>
  <sheetData>
    <row r="2" ht="12.75">
      <c r="B2" s="18" t="s">
        <v>126</v>
      </c>
    </row>
    <row r="3" spans="2:20" ht="11.25">
      <c r="B3" s="5" t="s">
        <v>15</v>
      </c>
      <c r="Q3" s="121" t="s">
        <v>77</v>
      </c>
      <c r="R3" s="121"/>
      <c r="S3" s="121"/>
      <c r="T3" s="121"/>
    </row>
    <row r="4" spans="1:26" ht="12.75">
      <c r="A4" s="20"/>
      <c r="B4" s="23" t="s">
        <v>99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72</v>
      </c>
      <c r="I4" s="15" t="s">
        <v>74</v>
      </c>
      <c r="J4" s="15" t="s">
        <v>75</v>
      </c>
      <c r="K4" s="15" t="s">
        <v>5</v>
      </c>
      <c r="L4" s="15" t="s">
        <v>6</v>
      </c>
      <c r="M4" s="15" t="s">
        <v>7</v>
      </c>
      <c r="N4" s="15" t="s">
        <v>8</v>
      </c>
      <c r="O4" s="15" t="s">
        <v>9</v>
      </c>
      <c r="P4" s="15" t="s">
        <v>62</v>
      </c>
      <c r="Q4" s="15" t="s">
        <v>12</v>
      </c>
      <c r="R4" s="15" t="s">
        <v>13</v>
      </c>
      <c r="S4" s="15" t="s">
        <v>60</v>
      </c>
      <c r="T4" s="15" t="s">
        <v>6</v>
      </c>
      <c r="U4" s="15" t="s">
        <v>94</v>
      </c>
      <c r="V4" s="15" t="s">
        <v>6</v>
      </c>
      <c r="X4" s="1"/>
      <c r="Y4" s="15"/>
      <c r="Z4" s="15"/>
    </row>
    <row r="5" spans="1:26" ht="11.25">
      <c r="A5" s="22" t="s">
        <v>0</v>
      </c>
      <c r="B5" s="6"/>
      <c r="D5" s="15"/>
      <c r="E5" s="15"/>
      <c r="F5" s="15"/>
      <c r="G5" s="15"/>
      <c r="H5" s="15" t="s">
        <v>73</v>
      </c>
      <c r="I5" s="15"/>
      <c r="J5" s="15" t="s">
        <v>18</v>
      </c>
      <c r="K5" s="15" t="s">
        <v>150</v>
      </c>
      <c r="L5" s="15" t="s">
        <v>5</v>
      </c>
      <c r="M5" s="15"/>
      <c r="N5" s="15" t="s">
        <v>10</v>
      </c>
      <c r="O5" s="15" t="s">
        <v>63</v>
      </c>
      <c r="P5" s="15" t="s">
        <v>11</v>
      </c>
      <c r="Q5" s="15"/>
      <c r="R5" s="15"/>
      <c r="S5" s="15" t="s">
        <v>15</v>
      </c>
      <c r="T5" s="15" t="s">
        <v>76</v>
      </c>
      <c r="U5" s="15" t="s">
        <v>14</v>
      </c>
      <c r="V5" s="15" t="s">
        <v>78</v>
      </c>
      <c r="X5" s="1"/>
      <c r="Y5" s="15"/>
      <c r="Z5" s="15"/>
    </row>
    <row r="7" ht="11.25">
      <c r="E7" s="2">
        <f>SUM(F7:AI7)</f>
        <v>0</v>
      </c>
    </row>
    <row r="8" ht="11.25">
      <c r="E8" s="2">
        <f aca="true" t="shared" si="0" ref="E8:E54">SUM(F8:AI8)</f>
        <v>0</v>
      </c>
    </row>
    <row r="9" ht="11.25">
      <c r="E9" s="2">
        <f t="shared" si="0"/>
        <v>0</v>
      </c>
    </row>
    <row r="10" ht="11.25">
      <c r="E10" s="2">
        <f t="shared" si="0"/>
        <v>0</v>
      </c>
    </row>
    <row r="11" ht="11.25">
      <c r="E11" s="2">
        <f t="shared" si="0"/>
        <v>0</v>
      </c>
    </row>
    <row r="12" ht="11.25">
      <c r="E12" s="2">
        <f t="shared" si="0"/>
        <v>0</v>
      </c>
    </row>
    <row r="13" ht="11.25">
      <c r="E13" s="2">
        <f t="shared" si="0"/>
        <v>0</v>
      </c>
    </row>
    <row r="14" spans="2:5" ht="11.25">
      <c r="B14" s="7" t="s">
        <v>95</v>
      </c>
      <c r="D14" s="2">
        <v>0</v>
      </c>
      <c r="E14" s="25">
        <f>-D14</f>
        <v>0</v>
      </c>
    </row>
    <row r="15" spans="4:5" ht="11.25">
      <c r="D15" s="2" t="s">
        <v>15</v>
      </c>
      <c r="E15" s="2">
        <f t="shared" si="0"/>
        <v>0</v>
      </c>
    </row>
    <row r="16" ht="11.25">
      <c r="E16" s="2">
        <f t="shared" si="0"/>
        <v>0</v>
      </c>
    </row>
    <row r="17" ht="11.25">
      <c r="E17" s="2">
        <f t="shared" si="0"/>
        <v>0</v>
      </c>
    </row>
    <row r="18" ht="11.25">
      <c r="E18" s="2">
        <f t="shared" si="0"/>
        <v>0</v>
      </c>
    </row>
    <row r="19" ht="11.25">
      <c r="E19" s="2">
        <f t="shared" si="0"/>
        <v>0</v>
      </c>
    </row>
    <row r="20" ht="11.25">
      <c r="E20" s="2">
        <f t="shared" si="0"/>
        <v>0</v>
      </c>
    </row>
    <row r="21" ht="11.25">
      <c r="E21" s="2">
        <f t="shared" si="0"/>
        <v>0</v>
      </c>
    </row>
    <row r="22" ht="11.25">
      <c r="E22" s="2">
        <f t="shared" si="0"/>
        <v>0</v>
      </c>
    </row>
    <row r="23" ht="11.25">
      <c r="E23" s="2">
        <f t="shared" si="0"/>
        <v>0</v>
      </c>
    </row>
    <row r="24" spans="2:5" ht="11.25">
      <c r="B24" s="7" t="s">
        <v>95</v>
      </c>
      <c r="D24" s="2">
        <v>0</v>
      </c>
      <c r="E24" s="24">
        <f>-D24</f>
        <v>0</v>
      </c>
    </row>
    <row r="25" spans="4:5" ht="11.25">
      <c r="D25" s="2" t="s">
        <v>15</v>
      </c>
      <c r="E25" s="2">
        <f t="shared" si="0"/>
        <v>0</v>
      </c>
    </row>
    <row r="26" ht="11.25">
      <c r="E26" s="2">
        <f t="shared" si="0"/>
        <v>0</v>
      </c>
    </row>
    <row r="27" ht="11.25">
      <c r="E27" s="2">
        <f t="shared" si="0"/>
        <v>0</v>
      </c>
    </row>
    <row r="28" ht="11.25">
      <c r="E28" s="2">
        <f t="shared" si="0"/>
        <v>0</v>
      </c>
    </row>
    <row r="29" ht="11.25">
      <c r="E29" s="2">
        <f t="shared" si="0"/>
        <v>0</v>
      </c>
    </row>
    <row r="30" ht="11.25">
      <c r="E30" s="2">
        <f t="shared" si="0"/>
        <v>0</v>
      </c>
    </row>
    <row r="31" ht="11.25">
      <c r="E31" s="2">
        <f t="shared" si="0"/>
        <v>0</v>
      </c>
    </row>
    <row r="32" ht="11.25">
      <c r="E32" s="2">
        <f t="shared" si="0"/>
        <v>0</v>
      </c>
    </row>
    <row r="33" ht="11.25">
      <c r="E33" s="2">
        <f t="shared" si="0"/>
        <v>0</v>
      </c>
    </row>
    <row r="34" spans="2:5" ht="11.25">
      <c r="B34" s="7" t="s">
        <v>95</v>
      </c>
      <c r="D34" s="2">
        <v>0</v>
      </c>
      <c r="E34" s="24">
        <f>-D34</f>
        <v>0</v>
      </c>
    </row>
    <row r="35" ht="11.25">
      <c r="E35" s="2">
        <f t="shared" si="0"/>
        <v>0</v>
      </c>
    </row>
    <row r="36" ht="11.25">
      <c r="E36" s="2">
        <f t="shared" si="0"/>
        <v>0</v>
      </c>
    </row>
    <row r="37" spans="4:5" ht="11.25">
      <c r="D37" s="2" t="s">
        <v>15</v>
      </c>
      <c r="E37" s="2">
        <f t="shared" si="0"/>
        <v>0</v>
      </c>
    </row>
    <row r="38" ht="11.25">
      <c r="E38" s="2">
        <f t="shared" si="0"/>
        <v>0</v>
      </c>
    </row>
    <row r="39" ht="11.25">
      <c r="E39" s="2">
        <f t="shared" si="0"/>
        <v>0</v>
      </c>
    </row>
    <row r="40" ht="11.25">
      <c r="E40" s="2">
        <f t="shared" si="0"/>
        <v>0</v>
      </c>
    </row>
    <row r="41" ht="11.25">
      <c r="E41" s="2">
        <f t="shared" si="0"/>
        <v>0</v>
      </c>
    </row>
    <row r="42" ht="11.25">
      <c r="E42" s="2">
        <f t="shared" si="0"/>
        <v>0</v>
      </c>
    </row>
    <row r="43" ht="11.25">
      <c r="E43" s="2">
        <f t="shared" si="0"/>
        <v>0</v>
      </c>
    </row>
    <row r="44" spans="2:5" ht="11.25">
      <c r="B44" s="7" t="s">
        <v>95</v>
      </c>
      <c r="D44" s="2">
        <v>0</v>
      </c>
      <c r="E44" s="24">
        <f>-D44</f>
        <v>0</v>
      </c>
    </row>
    <row r="45" ht="11.25">
      <c r="E45" s="2">
        <f t="shared" si="0"/>
        <v>0</v>
      </c>
    </row>
    <row r="46" ht="11.25">
      <c r="E46" s="2">
        <f t="shared" si="0"/>
        <v>0</v>
      </c>
    </row>
    <row r="47" ht="11.25">
      <c r="E47" s="2">
        <f t="shared" si="0"/>
        <v>0</v>
      </c>
    </row>
    <row r="48" ht="11.25">
      <c r="E48" s="2">
        <f t="shared" si="0"/>
        <v>0</v>
      </c>
    </row>
    <row r="49" ht="11.25">
      <c r="E49" s="2">
        <f t="shared" si="0"/>
        <v>0</v>
      </c>
    </row>
    <row r="50" ht="11.25">
      <c r="E50" s="2">
        <f t="shared" si="0"/>
        <v>0</v>
      </c>
    </row>
    <row r="51" ht="11.25">
      <c r="E51" s="2">
        <f t="shared" si="0"/>
        <v>0</v>
      </c>
    </row>
    <row r="52" ht="11.25">
      <c r="E52" s="2">
        <f t="shared" si="0"/>
        <v>0</v>
      </c>
    </row>
    <row r="53" spans="2:5" ht="11.25">
      <c r="B53" s="7" t="s">
        <v>95</v>
      </c>
      <c r="D53" s="2">
        <v>0</v>
      </c>
      <c r="E53" s="24">
        <f>-D53</f>
        <v>0</v>
      </c>
    </row>
    <row r="54" ht="11.25">
      <c r="E54" s="2">
        <f t="shared" si="0"/>
        <v>0</v>
      </c>
    </row>
    <row r="55" spans="2:4" ht="11.25">
      <c r="B55" s="7" t="s">
        <v>96</v>
      </c>
      <c r="D55" s="2">
        <f>SUM(F55:Z55)</f>
        <v>0</v>
      </c>
    </row>
    <row r="56" spans="2:4" ht="11.25">
      <c r="B56" s="7" t="s">
        <v>96</v>
      </c>
      <c r="D56" s="2">
        <f>SUM(F56:Z56)</f>
        <v>0</v>
      </c>
    </row>
    <row r="57" spans="2:4" ht="11.25">
      <c r="B57" s="7" t="s">
        <v>96</v>
      </c>
      <c r="D57" s="2">
        <f>SUM(F57:Z57)</f>
        <v>0</v>
      </c>
    </row>
    <row r="58" spans="2:4" ht="11.25">
      <c r="B58" s="7" t="s">
        <v>97</v>
      </c>
      <c r="D58" s="2">
        <f>SUM(F58:Z58)</f>
        <v>0</v>
      </c>
    </row>
    <row r="59" spans="2:4" ht="11.25">
      <c r="B59" s="7" t="s">
        <v>97</v>
      </c>
      <c r="D59" s="2">
        <f>SUM(F59:Z59)</f>
        <v>0</v>
      </c>
    </row>
    <row r="62" spans="4:27" ht="13.5" thickBot="1">
      <c r="D62" s="12">
        <f>SUM(D7:D61)</f>
        <v>0</v>
      </c>
      <c r="E62" s="12">
        <f aca="true" t="shared" si="1" ref="E62:V62">SUM(E7:E61)</f>
        <v>0</v>
      </c>
      <c r="F62" s="12">
        <f t="shared" si="1"/>
        <v>0</v>
      </c>
      <c r="G62" s="12">
        <f t="shared" si="1"/>
        <v>0</v>
      </c>
      <c r="H62" s="12">
        <f t="shared" si="1"/>
        <v>0</v>
      </c>
      <c r="I62" s="12">
        <f t="shared" si="1"/>
        <v>0</v>
      </c>
      <c r="J62" s="12">
        <f t="shared" si="1"/>
        <v>0</v>
      </c>
      <c r="K62" s="12">
        <f t="shared" si="1"/>
        <v>0</v>
      </c>
      <c r="L62" s="12">
        <f t="shared" si="1"/>
        <v>0</v>
      </c>
      <c r="M62" s="12">
        <f t="shared" si="1"/>
        <v>0</v>
      </c>
      <c r="N62" s="12">
        <f t="shared" si="1"/>
        <v>0</v>
      </c>
      <c r="O62" s="12">
        <f t="shared" si="1"/>
        <v>0</v>
      </c>
      <c r="P62" s="12">
        <f t="shared" si="1"/>
        <v>0</v>
      </c>
      <c r="Q62" s="12">
        <f t="shared" si="1"/>
        <v>0</v>
      </c>
      <c r="R62" s="12">
        <f t="shared" si="1"/>
        <v>0</v>
      </c>
      <c r="S62" s="12">
        <f t="shared" si="1"/>
        <v>0</v>
      </c>
      <c r="T62" s="12">
        <f t="shared" si="1"/>
        <v>0</v>
      </c>
      <c r="U62" s="12">
        <f t="shared" si="1"/>
        <v>0</v>
      </c>
      <c r="V62" s="12">
        <f t="shared" si="1"/>
        <v>0</v>
      </c>
      <c r="W62" s="56"/>
      <c r="X62" s="56"/>
      <c r="Y62" s="56"/>
      <c r="Z62" s="56"/>
      <c r="AA62" s="39"/>
    </row>
    <row r="63" ht="12" thickTop="1">
      <c r="E63" s="26">
        <f>SUM(F62:Z62)</f>
        <v>0</v>
      </c>
    </row>
    <row r="67" spans="2:26" ht="11.25">
      <c r="B67" s="5" t="s">
        <v>15</v>
      </c>
      <c r="W67" s="121" t="s">
        <v>77</v>
      </c>
      <c r="X67" s="122"/>
      <c r="Y67" s="122"/>
      <c r="Z67" s="122"/>
    </row>
    <row r="68" spans="2:30" ht="12.75">
      <c r="B68" s="23" t="s">
        <v>92</v>
      </c>
      <c r="C68" s="7" t="s">
        <v>79</v>
      </c>
      <c r="D68" s="15" t="s">
        <v>1</v>
      </c>
      <c r="E68" s="15" t="s">
        <v>2</v>
      </c>
      <c r="F68" s="15" t="s">
        <v>30</v>
      </c>
      <c r="G68" s="15" t="s">
        <v>31</v>
      </c>
      <c r="H68" s="15" t="s">
        <v>81</v>
      </c>
      <c r="I68" s="15" t="s">
        <v>66</v>
      </c>
      <c r="J68" s="15" t="s">
        <v>82</v>
      </c>
      <c r="K68" s="16" t="s">
        <v>83</v>
      </c>
      <c r="L68" s="15" t="s">
        <v>69</v>
      </c>
      <c r="M68" s="15" t="s">
        <v>85</v>
      </c>
      <c r="N68" s="15" t="s">
        <v>35</v>
      </c>
      <c r="O68" s="15" t="s">
        <v>68</v>
      </c>
      <c r="P68" s="15" t="s">
        <v>5</v>
      </c>
      <c r="Q68" s="15" t="s">
        <v>6</v>
      </c>
      <c r="R68" s="15" t="s">
        <v>89</v>
      </c>
      <c r="S68" s="15" t="s">
        <v>90</v>
      </c>
      <c r="T68" s="15" t="s">
        <v>92</v>
      </c>
      <c r="U68" s="15" t="s">
        <v>39</v>
      </c>
      <c r="V68" s="15" t="s">
        <v>93</v>
      </c>
      <c r="W68" s="15" t="s">
        <v>12</v>
      </c>
      <c r="X68" s="15" t="s">
        <v>13</v>
      </c>
      <c r="Y68" s="15" t="s">
        <v>60</v>
      </c>
      <c r="Z68" s="15" t="s">
        <v>6</v>
      </c>
      <c r="AA68" s="15" t="s">
        <v>37</v>
      </c>
      <c r="AB68" s="15" t="s">
        <v>94</v>
      </c>
      <c r="AC68" s="15" t="s">
        <v>6</v>
      </c>
      <c r="AD68" s="15"/>
    </row>
    <row r="69" spans="2:30" ht="11.25">
      <c r="B69" s="6"/>
      <c r="C69" s="7" t="s">
        <v>80</v>
      </c>
      <c r="D69" s="15"/>
      <c r="E69" s="15" t="s">
        <v>15</v>
      </c>
      <c r="F69" s="15" t="s">
        <v>61</v>
      </c>
      <c r="G69" s="15" t="s">
        <v>32</v>
      </c>
      <c r="H69" s="15" t="s">
        <v>33</v>
      </c>
      <c r="I69" s="15" t="s">
        <v>67</v>
      </c>
      <c r="J69" s="15" t="s">
        <v>11</v>
      </c>
      <c r="K69" s="16" t="s">
        <v>84</v>
      </c>
      <c r="L69" s="15" t="s">
        <v>34</v>
      </c>
      <c r="M69" s="15" t="s">
        <v>86</v>
      </c>
      <c r="N69" s="15" t="s">
        <v>36</v>
      </c>
      <c r="O69" s="15" t="s">
        <v>87</v>
      </c>
      <c r="P69" s="15" t="s">
        <v>38</v>
      </c>
      <c r="Q69" s="15" t="s">
        <v>5</v>
      </c>
      <c r="R69" s="15" t="s">
        <v>88</v>
      </c>
      <c r="S69" s="15" t="s">
        <v>91</v>
      </c>
      <c r="T69" s="15" t="s">
        <v>38</v>
      </c>
      <c r="U69" s="15" t="s">
        <v>40</v>
      </c>
      <c r="V69" s="15" t="s">
        <v>63</v>
      </c>
      <c r="W69" s="15"/>
      <c r="X69" s="15"/>
      <c r="Y69" s="15" t="s">
        <v>15</v>
      </c>
      <c r="Z69" s="15" t="s">
        <v>76</v>
      </c>
      <c r="AA69" s="15" t="s">
        <v>29</v>
      </c>
      <c r="AB69" s="15" t="s">
        <v>14</v>
      </c>
      <c r="AC69" s="15" t="s">
        <v>78</v>
      </c>
      <c r="AD69" s="15"/>
    </row>
    <row r="70" ht="11.25">
      <c r="A70" s="22" t="s">
        <v>0</v>
      </c>
    </row>
    <row r="71" ht="11.25">
      <c r="D71" s="2">
        <f>SUM(E71:AF71)</f>
        <v>0</v>
      </c>
    </row>
    <row r="72" ht="11.25">
      <c r="D72" s="2">
        <f aca="true" t="shared" si="2" ref="D72:D106">SUM(E72:AF72)</f>
        <v>0</v>
      </c>
    </row>
    <row r="73" ht="11.25">
      <c r="D73" s="2">
        <f t="shared" si="2"/>
        <v>0</v>
      </c>
    </row>
    <row r="74" ht="11.25">
      <c r="D74" s="2">
        <f t="shared" si="2"/>
        <v>0</v>
      </c>
    </row>
    <row r="75" ht="11.25">
      <c r="D75" s="2">
        <f t="shared" si="2"/>
        <v>0</v>
      </c>
    </row>
    <row r="76" ht="11.25">
      <c r="D76" s="2">
        <f t="shared" si="2"/>
        <v>0</v>
      </c>
    </row>
    <row r="77" ht="11.25">
      <c r="D77" s="2">
        <f t="shared" si="2"/>
        <v>0</v>
      </c>
    </row>
    <row r="78" ht="11.25">
      <c r="D78" s="2">
        <f t="shared" si="2"/>
        <v>0</v>
      </c>
    </row>
    <row r="79" ht="11.25">
      <c r="D79" s="2">
        <f t="shared" si="2"/>
        <v>0</v>
      </c>
    </row>
    <row r="80" ht="11.25">
      <c r="D80" s="2">
        <f t="shared" si="2"/>
        <v>0</v>
      </c>
    </row>
    <row r="81" ht="11.25">
      <c r="D81" s="2">
        <f t="shared" si="2"/>
        <v>0</v>
      </c>
    </row>
    <row r="82" ht="11.25">
      <c r="D82" s="2">
        <f t="shared" si="2"/>
        <v>0</v>
      </c>
    </row>
    <row r="83" ht="11.25">
      <c r="D83" s="2">
        <f t="shared" si="2"/>
        <v>0</v>
      </c>
    </row>
    <row r="84" ht="11.25">
      <c r="D84" s="2">
        <f t="shared" si="2"/>
        <v>0</v>
      </c>
    </row>
    <row r="85" ht="11.25">
      <c r="D85" s="2">
        <f t="shared" si="2"/>
        <v>0</v>
      </c>
    </row>
    <row r="86" ht="11.25">
      <c r="D86" s="2">
        <f t="shared" si="2"/>
        <v>0</v>
      </c>
    </row>
    <row r="87" ht="11.25">
      <c r="D87" s="2">
        <f t="shared" si="2"/>
        <v>0</v>
      </c>
    </row>
    <row r="88" ht="11.25">
      <c r="D88" s="2">
        <f t="shared" si="2"/>
        <v>0</v>
      </c>
    </row>
    <row r="89" ht="11.25">
      <c r="D89" s="2">
        <f t="shared" si="2"/>
        <v>0</v>
      </c>
    </row>
    <row r="90" ht="11.25">
      <c r="D90" s="2">
        <f t="shared" si="2"/>
        <v>0</v>
      </c>
    </row>
    <row r="91" ht="11.25">
      <c r="D91" s="2">
        <f t="shared" si="2"/>
        <v>0</v>
      </c>
    </row>
    <row r="92" ht="11.25">
      <c r="D92" s="2">
        <f t="shared" si="2"/>
        <v>0</v>
      </c>
    </row>
    <row r="93" ht="11.25">
      <c r="D93" s="2">
        <f t="shared" si="2"/>
        <v>0</v>
      </c>
    </row>
    <row r="94" ht="11.25">
      <c r="D94" s="2">
        <f t="shared" si="2"/>
        <v>0</v>
      </c>
    </row>
    <row r="95" ht="11.25">
      <c r="D95" s="2">
        <f t="shared" si="2"/>
        <v>0</v>
      </c>
    </row>
    <row r="96" ht="11.25">
      <c r="D96" s="2">
        <f t="shared" si="2"/>
        <v>0</v>
      </c>
    </row>
    <row r="97" ht="11.25">
      <c r="D97" s="2">
        <f t="shared" si="2"/>
        <v>0</v>
      </c>
    </row>
    <row r="98" ht="11.25">
      <c r="D98" s="2">
        <f t="shared" si="2"/>
        <v>0</v>
      </c>
    </row>
    <row r="99" ht="11.25">
      <c r="D99" s="2">
        <f t="shared" si="2"/>
        <v>0</v>
      </c>
    </row>
    <row r="100" ht="11.25">
      <c r="D100" s="2">
        <f t="shared" si="2"/>
        <v>0</v>
      </c>
    </row>
    <row r="101" ht="11.25">
      <c r="D101" s="2">
        <f t="shared" si="2"/>
        <v>0</v>
      </c>
    </row>
    <row r="102" ht="11.25">
      <c r="D102" s="2">
        <f t="shared" si="2"/>
        <v>0</v>
      </c>
    </row>
    <row r="103" ht="11.25">
      <c r="D103" s="2">
        <f t="shared" si="2"/>
        <v>0</v>
      </c>
    </row>
    <row r="104" ht="11.25">
      <c r="D104" s="2">
        <f t="shared" si="2"/>
        <v>0</v>
      </c>
    </row>
    <row r="105" ht="11.25">
      <c r="D105" s="2">
        <f t="shared" si="2"/>
        <v>0</v>
      </c>
    </row>
    <row r="106" ht="11.25">
      <c r="D106" s="2">
        <f t="shared" si="2"/>
        <v>0</v>
      </c>
    </row>
    <row r="107" spans="2:5" ht="11.25">
      <c r="B107" s="7" t="s">
        <v>102</v>
      </c>
      <c r="E107" s="2">
        <f>SUM(F107:AE107)</f>
        <v>0</v>
      </c>
    </row>
    <row r="108" ht="11.25">
      <c r="E108" s="2">
        <f>SUM(F108:AE108)</f>
        <v>0</v>
      </c>
    </row>
    <row r="109" ht="11.25">
      <c r="E109" s="2">
        <f>SUM(F109:AE109)</f>
        <v>0</v>
      </c>
    </row>
    <row r="110" ht="11.25">
      <c r="E110" s="2">
        <f>SUM(F110:AE110)</f>
        <v>0</v>
      </c>
    </row>
    <row r="111" ht="11.25">
      <c r="E111" s="2">
        <f>SUM(F111:AE111)</f>
        <v>0</v>
      </c>
    </row>
    <row r="114" spans="4:31" ht="13.5" thickBot="1">
      <c r="D114" s="12">
        <f>SUM(D71:D113)</f>
        <v>0</v>
      </c>
      <c r="E114" s="12">
        <f aca="true" t="shared" si="3" ref="E114:AC114">SUM(E71:E113)</f>
        <v>0</v>
      </c>
      <c r="F114" s="12">
        <f t="shared" si="3"/>
        <v>0</v>
      </c>
      <c r="G114" s="12">
        <f t="shared" si="3"/>
        <v>0</v>
      </c>
      <c r="H114" s="12">
        <f t="shared" si="3"/>
        <v>0</v>
      </c>
      <c r="I114" s="12">
        <f t="shared" si="3"/>
        <v>0</v>
      </c>
      <c r="J114" s="12">
        <f t="shared" si="3"/>
        <v>0</v>
      </c>
      <c r="K114" s="12">
        <f t="shared" si="3"/>
        <v>0</v>
      </c>
      <c r="L114" s="12">
        <f t="shared" si="3"/>
        <v>0</v>
      </c>
      <c r="M114" s="12">
        <f t="shared" si="3"/>
        <v>0</v>
      </c>
      <c r="N114" s="12">
        <f t="shared" si="3"/>
        <v>0</v>
      </c>
      <c r="O114" s="12">
        <f t="shared" si="3"/>
        <v>0</v>
      </c>
      <c r="P114" s="12">
        <f t="shared" si="3"/>
        <v>0</v>
      </c>
      <c r="Q114" s="12">
        <f t="shared" si="3"/>
        <v>0</v>
      </c>
      <c r="R114" s="12">
        <f t="shared" si="3"/>
        <v>0</v>
      </c>
      <c r="S114" s="12">
        <f t="shared" si="3"/>
        <v>0</v>
      </c>
      <c r="T114" s="12">
        <f t="shared" si="3"/>
        <v>0</v>
      </c>
      <c r="U114" s="12">
        <f t="shared" si="3"/>
        <v>0</v>
      </c>
      <c r="V114" s="12">
        <f t="shared" si="3"/>
        <v>0</v>
      </c>
      <c r="W114" s="12">
        <f t="shared" si="3"/>
        <v>0</v>
      </c>
      <c r="X114" s="12">
        <f t="shared" si="3"/>
        <v>0</v>
      </c>
      <c r="Y114" s="12">
        <f t="shared" si="3"/>
        <v>0</v>
      </c>
      <c r="Z114" s="12">
        <f t="shared" si="3"/>
        <v>0</v>
      </c>
      <c r="AA114" s="12">
        <f t="shared" si="3"/>
        <v>0</v>
      </c>
      <c r="AB114" s="12">
        <f t="shared" si="3"/>
        <v>0</v>
      </c>
      <c r="AC114" s="12">
        <f t="shared" si="3"/>
        <v>0</v>
      </c>
      <c r="AD114" s="56"/>
      <c r="AE114" s="56"/>
    </row>
    <row r="115" ht="12" thickTop="1">
      <c r="E115" s="27">
        <f>SUM(F114:AE114)</f>
        <v>0</v>
      </c>
    </row>
    <row r="119" ht="12" thickBot="1"/>
    <row r="120" spans="2:6" ht="12.75">
      <c r="B120" s="33" t="s">
        <v>104</v>
      </c>
      <c r="C120" s="34"/>
      <c r="D120" s="35"/>
      <c r="E120" s="35"/>
      <c r="F120" s="36"/>
    </row>
    <row r="121" spans="2:6" ht="12.75">
      <c r="B121" s="37" t="s">
        <v>98</v>
      </c>
      <c r="C121" s="38"/>
      <c r="D121" s="39"/>
      <c r="E121" s="40">
        <f>February!E126</f>
        <v>12615.590000000004</v>
      </c>
      <c r="F121" s="41"/>
    </row>
    <row r="122" spans="2:6" ht="12.75">
      <c r="B122" s="42" t="s">
        <v>100</v>
      </c>
      <c r="C122" s="38"/>
      <c r="D122" s="39"/>
      <c r="E122" s="29">
        <f>E63</f>
        <v>0</v>
      </c>
      <c r="F122" s="41"/>
    </row>
    <row r="123" spans="2:6" ht="12.75">
      <c r="B123" s="42"/>
      <c r="C123" s="38"/>
      <c r="D123" s="39"/>
      <c r="E123" s="40">
        <f>SUM(E121:E122)</f>
        <v>12615.590000000004</v>
      </c>
      <c r="F123" s="41"/>
    </row>
    <row r="124" spans="2:6" ht="12.75">
      <c r="B124" s="42" t="s">
        <v>101</v>
      </c>
      <c r="C124" s="38"/>
      <c r="D124" s="39"/>
      <c r="E124" s="30">
        <f>-E115</f>
        <v>0</v>
      </c>
      <c r="F124" s="41"/>
    </row>
    <row r="125" spans="2:6" ht="12.75">
      <c r="B125" s="42"/>
      <c r="C125" s="38"/>
      <c r="D125" s="39"/>
      <c r="E125" s="32"/>
      <c r="F125" s="41"/>
    </row>
    <row r="126" spans="2:6" ht="13.5" thickBot="1">
      <c r="B126" s="42" t="s">
        <v>103</v>
      </c>
      <c r="C126" s="38"/>
      <c r="D126" s="39"/>
      <c r="E126" s="31">
        <f>SUM(E123:E124)</f>
        <v>12615.590000000004</v>
      </c>
      <c r="F126" s="41"/>
    </row>
    <row r="127" spans="2:6" ht="14.25" thickBot="1" thickTop="1">
      <c r="B127" s="43"/>
      <c r="C127" s="44"/>
      <c r="D127" s="45"/>
      <c r="E127" s="46"/>
      <c r="F127" s="47"/>
    </row>
    <row r="128" spans="2:5" ht="12.75">
      <c r="B128" s="17"/>
      <c r="E128" s="28"/>
    </row>
    <row r="129" ht="13.5" thickBot="1">
      <c r="B129" s="17"/>
    </row>
    <row r="130" spans="2:7" ht="12.75">
      <c r="B130" s="33" t="s">
        <v>41</v>
      </c>
      <c r="C130" s="49"/>
      <c r="D130" s="50"/>
      <c r="E130" s="50"/>
      <c r="F130" s="51"/>
      <c r="G130" s="28"/>
    </row>
    <row r="131" spans="2:7" ht="12.75">
      <c r="B131" s="42" t="s">
        <v>105</v>
      </c>
      <c r="C131" s="52"/>
      <c r="D131" s="40"/>
      <c r="E131" s="40"/>
      <c r="F131" s="53"/>
      <c r="G131" s="28"/>
    </row>
    <row r="132" spans="2:7" ht="12.75">
      <c r="B132" s="42" t="s">
        <v>106</v>
      </c>
      <c r="C132" s="52"/>
      <c r="D132" s="40"/>
      <c r="E132" s="48"/>
      <c r="F132" s="53"/>
      <c r="G132" s="28"/>
    </row>
    <row r="133" spans="2:7" ht="12.75">
      <c r="B133" s="42"/>
      <c r="C133" s="52"/>
      <c r="D133" s="40"/>
      <c r="E133" s="40">
        <f>SUM(E131:E132)</f>
        <v>0</v>
      </c>
      <c r="F133" s="53"/>
      <c r="G133" s="28"/>
    </row>
    <row r="134" spans="2:7" ht="12.75">
      <c r="B134" s="42" t="s">
        <v>107</v>
      </c>
      <c r="C134" s="52"/>
      <c r="D134" s="40"/>
      <c r="E134" s="40"/>
      <c r="F134" s="53"/>
      <c r="G134" s="28"/>
    </row>
    <row r="135" spans="2:7" ht="12.75">
      <c r="B135" s="42" t="s">
        <v>108</v>
      </c>
      <c r="C135" s="52"/>
      <c r="D135" s="40"/>
      <c r="E135" s="40"/>
      <c r="F135" s="53"/>
      <c r="G135" s="28"/>
    </row>
    <row r="136" spans="2:7" ht="12.75">
      <c r="B136" s="42" t="s">
        <v>109</v>
      </c>
      <c r="C136" s="52"/>
      <c r="D136" s="40"/>
      <c r="E136" s="40"/>
      <c r="F136" s="53"/>
      <c r="G136" s="28"/>
    </row>
    <row r="137" spans="2:7" ht="12.75">
      <c r="B137" s="42"/>
      <c r="C137" s="52"/>
      <c r="D137" s="40"/>
      <c r="E137" s="40"/>
      <c r="F137" s="53"/>
      <c r="G137" s="28"/>
    </row>
    <row r="138" spans="2:7" ht="12.75">
      <c r="B138" s="42"/>
      <c r="C138" s="52"/>
      <c r="D138" s="40"/>
      <c r="E138" s="48"/>
      <c r="F138" s="53"/>
      <c r="G138" s="28"/>
    </row>
    <row r="139" spans="2:7" ht="12.75">
      <c r="B139" s="42"/>
      <c r="C139" s="52"/>
      <c r="D139" s="40"/>
      <c r="E139" s="40">
        <f>SUM(E133:E138)</f>
        <v>0</v>
      </c>
      <c r="F139" s="53"/>
      <c r="G139" s="28"/>
    </row>
    <row r="140" spans="2:7" ht="12.75">
      <c r="B140" s="42"/>
      <c r="C140" s="52"/>
      <c r="D140" s="40"/>
      <c r="E140" s="40"/>
      <c r="F140" s="53"/>
      <c r="G140" s="28"/>
    </row>
    <row r="141" spans="2:7" ht="12.75">
      <c r="B141" s="42" t="s">
        <v>110</v>
      </c>
      <c r="C141" s="52"/>
      <c r="D141" s="40"/>
      <c r="E141" s="40"/>
      <c r="F141" s="53"/>
      <c r="G141" s="28"/>
    </row>
    <row r="142" spans="2:7" ht="12.75">
      <c r="B142" s="42" t="s">
        <v>111</v>
      </c>
      <c r="C142" s="52"/>
      <c r="D142" s="40"/>
      <c r="E142" s="40"/>
      <c r="F142" s="53"/>
      <c r="G142" s="28"/>
    </row>
    <row r="143" spans="2:7" ht="12.75">
      <c r="B143" s="42" t="s">
        <v>109</v>
      </c>
      <c r="C143" s="52"/>
      <c r="D143" s="40"/>
      <c r="E143" s="40"/>
      <c r="F143" s="53"/>
      <c r="G143" s="28"/>
    </row>
    <row r="144" spans="1:7" ht="12.75">
      <c r="A144" s="21" t="s">
        <v>113</v>
      </c>
      <c r="B144" s="42" t="s">
        <v>112</v>
      </c>
      <c r="C144" s="52"/>
      <c r="D144" s="40"/>
      <c r="E144" s="40"/>
      <c r="F144" s="53"/>
      <c r="G144" s="28"/>
    </row>
    <row r="145" spans="2:7" ht="12.75">
      <c r="B145" s="42" t="s">
        <v>112</v>
      </c>
      <c r="C145" s="52"/>
      <c r="D145" s="40"/>
      <c r="E145" s="40"/>
      <c r="F145" s="53"/>
      <c r="G145" s="28"/>
    </row>
    <row r="146" spans="2:7" ht="12.75">
      <c r="B146" s="42" t="s">
        <v>112</v>
      </c>
      <c r="C146" s="52"/>
      <c r="D146" s="40"/>
      <c r="E146" s="40"/>
      <c r="F146" s="53"/>
      <c r="G146" s="28"/>
    </row>
    <row r="147" spans="2:7" ht="12.75">
      <c r="B147" s="42" t="s">
        <v>112</v>
      </c>
      <c r="C147" s="52"/>
      <c r="D147" s="40"/>
      <c r="E147" s="40"/>
      <c r="F147" s="53"/>
      <c r="G147" s="28"/>
    </row>
    <row r="148" spans="2:7" ht="12.75">
      <c r="B148" s="42" t="s">
        <v>112</v>
      </c>
      <c r="C148" s="52"/>
      <c r="D148" s="40"/>
      <c r="E148" s="40"/>
      <c r="F148" s="53"/>
      <c r="G148" s="28"/>
    </row>
    <row r="149" spans="2:7" ht="12.75">
      <c r="B149" s="42" t="s">
        <v>112</v>
      </c>
      <c r="C149" s="52"/>
      <c r="D149" s="40"/>
      <c r="E149" s="40"/>
      <c r="F149" s="53"/>
      <c r="G149" s="28"/>
    </row>
    <row r="150" spans="2:7" ht="12.75">
      <c r="B150" s="42" t="s">
        <v>112</v>
      </c>
      <c r="C150" s="52"/>
      <c r="D150" s="48"/>
      <c r="E150" s="40"/>
      <c r="F150" s="53"/>
      <c r="G150" s="28"/>
    </row>
    <row r="151" spans="2:7" ht="12.75">
      <c r="B151" s="42"/>
      <c r="C151" s="52"/>
      <c r="D151" s="40"/>
      <c r="E151" s="40">
        <f>SUM(D143:D150)</f>
        <v>0</v>
      </c>
      <c r="F151" s="53"/>
      <c r="G151" s="28"/>
    </row>
    <row r="152" spans="2:7" ht="12.75">
      <c r="B152" s="42"/>
      <c r="C152" s="52"/>
      <c r="D152" s="40"/>
      <c r="E152" s="40"/>
      <c r="F152" s="53"/>
      <c r="G152" s="28"/>
    </row>
    <row r="153" spans="2:7" ht="13.5" thickBot="1">
      <c r="B153" s="42" t="s">
        <v>114</v>
      </c>
      <c r="C153" s="52"/>
      <c r="D153" s="40"/>
      <c r="E153" s="31">
        <f>E139-E151</f>
        <v>0</v>
      </c>
      <c r="F153" s="53"/>
      <c r="G153" s="28"/>
    </row>
    <row r="154" spans="2:7" ht="13.5" thickTop="1">
      <c r="B154" s="42" t="s">
        <v>115</v>
      </c>
      <c r="C154" s="52"/>
      <c r="D154" s="40"/>
      <c r="E154" s="40"/>
      <c r="F154" s="53"/>
      <c r="G154" s="28"/>
    </row>
    <row r="155" spans="2:7" ht="13.5" thickBot="1">
      <c r="B155" s="43"/>
      <c r="C155" s="54"/>
      <c r="D155" s="46"/>
      <c r="E155" s="46"/>
      <c r="F155" s="55"/>
      <c r="G155" s="28"/>
    </row>
    <row r="156" spans="2:7" ht="12.75">
      <c r="B156" s="17"/>
      <c r="C156" s="17"/>
      <c r="D156" s="28"/>
      <c r="E156" s="28"/>
      <c r="F156" s="28"/>
      <c r="G156" s="28"/>
    </row>
    <row r="157" spans="2:7" ht="12.75">
      <c r="B157" s="17"/>
      <c r="C157" s="17"/>
      <c r="D157" s="28"/>
      <c r="E157" s="28"/>
      <c r="F157" s="28"/>
      <c r="G157" s="28"/>
    </row>
  </sheetData>
  <sheetProtection/>
  <mergeCells count="2">
    <mergeCell ref="W67:Z67"/>
    <mergeCell ref="Q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1">
      <selection activeCell="D23" sqref="D23"/>
    </sheetView>
  </sheetViews>
  <sheetFormatPr defaultColWidth="9.140625" defaultRowHeight="12.75"/>
  <cols>
    <col min="2" max="2" width="40.00390625" style="0" customWidth="1"/>
    <col min="3" max="3" width="17.57421875" style="0" customWidth="1"/>
    <col min="7" max="7" width="3.8515625" style="0" customWidth="1"/>
    <col min="16" max="17" width="10.28125" style="0" customWidth="1"/>
  </cols>
  <sheetData>
    <row r="1" spans="1:31" s="1" customFormat="1" ht="11.25">
      <c r="A1" s="3"/>
      <c r="B1" s="1" t="s">
        <v>15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15.75">
      <c r="A2" s="3"/>
      <c r="B2" s="120" t="s">
        <v>145</v>
      </c>
      <c r="C2" s="120"/>
      <c r="D2" s="12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ht="12.75">
      <c r="B3" t="s">
        <v>15</v>
      </c>
    </row>
    <row r="4" ht="12.75">
      <c r="B4" s="18" t="s">
        <v>43</v>
      </c>
    </row>
    <row r="6" spans="2:4" ht="12.75">
      <c r="B6" t="s">
        <v>44</v>
      </c>
      <c r="D6" s="4">
        <f>'Summary for Year'!F17</f>
        <v>10350.54</v>
      </c>
    </row>
    <row r="7" spans="2:4" ht="12.75">
      <c r="B7" t="s">
        <v>45</v>
      </c>
      <c r="D7" s="4">
        <f>'Summary for Year'!G17</f>
        <v>652.5</v>
      </c>
    </row>
    <row r="8" spans="2:4" ht="12.75">
      <c r="B8" s="17" t="s">
        <v>129</v>
      </c>
      <c r="D8" s="4">
        <f>'Summary for Year'!H17</f>
        <v>0</v>
      </c>
    </row>
    <row r="9" spans="2:4" ht="12.75">
      <c r="B9" s="17" t="s">
        <v>46</v>
      </c>
      <c r="D9" s="4">
        <f>'Summary for Year'!I17</f>
        <v>285</v>
      </c>
    </row>
    <row r="10" spans="2:4" ht="12.75">
      <c r="B10" s="17" t="s">
        <v>130</v>
      </c>
      <c r="D10" s="4">
        <f>'Summary for Year'!J17</f>
        <v>0</v>
      </c>
    </row>
    <row r="11" spans="2:4" s="8" customFormat="1" ht="12.75">
      <c r="B11" s="17" t="s">
        <v>131</v>
      </c>
      <c r="C11" s="13"/>
      <c r="D11" s="4">
        <f>'Summary for Year'!K17</f>
        <v>989.16</v>
      </c>
    </row>
    <row r="12" spans="2:4" ht="12.75">
      <c r="B12" t="s">
        <v>47</v>
      </c>
      <c r="D12" s="4">
        <f>'Summary for Year'!L17</f>
        <v>477.65999999999997</v>
      </c>
    </row>
    <row r="13" spans="2:4" ht="12.75">
      <c r="B13" t="s">
        <v>48</v>
      </c>
      <c r="D13" s="4">
        <f>'Summary for Year'!M17</f>
        <v>0</v>
      </c>
    </row>
    <row r="14" spans="2:4" ht="12.75">
      <c r="B14" s="17" t="s">
        <v>132</v>
      </c>
      <c r="D14" s="4">
        <f>'Summary for Year'!N17</f>
        <v>504.03</v>
      </c>
    </row>
    <row r="15" spans="2:4" ht="12.75">
      <c r="B15" s="17" t="s">
        <v>133</v>
      </c>
      <c r="D15" s="4">
        <f>'Summary for Year'!O17</f>
        <v>6584.39</v>
      </c>
    </row>
    <row r="16" spans="2:4" ht="12.75">
      <c r="B16" t="s">
        <v>49</v>
      </c>
      <c r="D16" s="4">
        <f>'Summary for Year'!P17</f>
        <v>0</v>
      </c>
    </row>
    <row r="17" spans="2:4" ht="12.75">
      <c r="B17" s="17" t="s">
        <v>136</v>
      </c>
      <c r="D17" s="4">
        <f>'Summary for Year'!Q17</f>
        <v>1750.25</v>
      </c>
    </row>
    <row r="18" spans="2:4" ht="12.75">
      <c r="B18" s="17" t="s">
        <v>134</v>
      </c>
      <c r="D18" s="4">
        <f>'Summary for Year'!R17</f>
        <v>4046.76</v>
      </c>
    </row>
    <row r="19" spans="2:4" ht="12.75">
      <c r="B19" s="17" t="s">
        <v>135</v>
      </c>
      <c r="D19" s="4">
        <f>'Summary for Year'!S17</f>
        <v>0</v>
      </c>
    </row>
    <row r="20" spans="2:4" s="8" customFormat="1" ht="12.75">
      <c r="B20" s="13"/>
      <c r="C20" s="13"/>
      <c r="D20" s="14"/>
    </row>
    <row r="21" spans="2:4" ht="13.5" thickBot="1">
      <c r="B21" s="8" t="s">
        <v>50</v>
      </c>
      <c r="C21" s="8"/>
      <c r="D21" s="12">
        <f>SUM(D6:D20)</f>
        <v>25640.29</v>
      </c>
    </row>
    <row r="22" ht="13.5" thickTop="1"/>
    <row r="23" spans="2:4" ht="12.75">
      <c r="B23" s="17" t="s">
        <v>64</v>
      </c>
      <c r="C23" s="17"/>
      <c r="D23" s="4">
        <f>April!E130</f>
        <v>7020.87</v>
      </c>
    </row>
    <row r="24" spans="2:4" ht="12.75">
      <c r="B24" t="s">
        <v>50</v>
      </c>
      <c r="D24" s="4">
        <f>D21</f>
        <v>25640.29</v>
      </c>
    </row>
    <row r="25" ht="13.5" thickBot="1">
      <c r="D25" s="11">
        <f>SUM(D23:D24)</f>
        <v>32661.16</v>
      </c>
    </row>
    <row r="26" ht="13.5" thickTop="1"/>
    <row r="28" spans="2:3" ht="12.75">
      <c r="B28" s="18" t="s">
        <v>51</v>
      </c>
      <c r="C28" s="8"/>
    </row>
    <row r="29" spans="2:3" ht="12.75">
      <c r="B29" s="8"/>
      <c r="C29" s="8"/>
    </row>
    <row r="30" spans="2:4" ht="12.75">
      <c r="B30" t="s">
        <v>52</v>
      </c>
      <c r="D30" s="4">
        <f>'Summary for Year'!F36</f>
        <v>468.16</v>
      </c>
    </row>
    <row r="31" spans="2:4" ht="12.75">
      <c r="B31" t="s">
        <v>53</v>
      </c>
      <c r="D31" s="4">
        <f>'Summary for Year'!G36</f>
        <v>4559.030000000001</v>
      </c>
    </row>
    <row r="32" spans="2:7" ht="12.75">
      <c r="B32" t="s">
        <v>54</v>
      </c>
      <c r="D32" s="4">
        <f>'Summary for Year'!H36</f>
        <v>882.27</v>
      </c>
      <c r="G32" s="17"/>
    </row>
    <row r="33" spans="2:4" ht="12.75">
      <c r="B33" t="s">
        <v>55</v>
      </c>
      <c r="D33" s="4">
        <f>'Summary for Year'!I36</f>
        <v>2301.61</v>
      </c>
    </row>
    <row r="34" spans="2:4" ht="12.75">
      <c r="B34" s="17" t="s">
        <v>137</v>
      </c>
      <c r="D34" s="4">
        <f>'Summary for Year'!J36</f>
        <v>944.88</v>
      </c>
    </row>
    <row r="35" spans="2:4" ht="12.75">
      <c r="B35" s="17" t="s">
        <v>138</v>
      </c>
      <c r="D35" s="4">
        <f>'Summary for Year'!K36</f>
        <v>0</v>
      </c>
    </row>
    <row r="36" spans="2:4" ht="12.75">
      <c r="B36" t="s">
        <v>56</v>
      </c>
      <c r="D36" s="4">
        <f>'Summary for Year'!L36</f>
        <v>2253.3500000000004</v>
      </c>
    </row>
    <row r="37" spans="2:4" ht="12.75">
      <c r="B37" s="17" t="s">
        <v>139</v>
      </c>
      <c r="D37" s="4">
        <f>'Summary for Year'!M36</f>
        <v>400.38</v>
      </c>
    </row>
    <row r="38" spans="2:4" ht="12.75">
      <c r="B38" t="s">
        <v>57</v>
      </c>
      <c r="D38" s="4">
        <f>'Summary for Year'!N36</f>
        <v>4144</v>
      </c>
    </row>
    <row r="39" spans="2:4" ht="12.75">
      <c r="B39" s="17" t="s">
        <v>140</v>
      </c>
      <c r="D39" s="4">
        <f>'Summary for Year'!O36</f>
        <v>948.9</v>
      </c>
    </row>
    <row r="40" spans="2:6" ht="12.75">
      <c r="B40" s="17" t="s">
        <v>131</v>
      </c>
      <c r="D40" s="4">
        <f>'Summary for Year'!P36</f>
        <v>546.87</v>
      </c>
      <c r="F40" s="17" t="s">
        <v>146</v>
      </c>
    </row>
    <row r="41" spans="2:6" ht="12.75">
      <c r="B41" t="s">
        <v>47</v>
      </c>
      <c r="D41" s="4">
        <f>'Summary for Year'!Q36</f>
        <v>696.7</v>
      </c>
      <c r="F41" s="17" t="s">
        <v>147</v>
      </c>
    </row>
    <row r="42" spans="2:4" ht="12.75">
      <c r="B42" s="17" t="s">
        <v>141</v>
      </c>
      <c r="D42" s="4">
        <f>'Summary for Year'!R36</f>
        <v>860</v>
      </c>
    </row>
    <row r="43" spans="2:4" ht="12.75">
      <c r="B43" s="17" t="s">
        <v>142</v>
      </c>
      <c r="D43" s="4">
        <f>'Summary for Year'!S36</f>
        <v>0</v>
      </c>
    </row>
    <row r="44" spans="2:4" ht="12.75">
      <c r="B44" s="17" t="s">
        <v>143</v>
      </c>
      <c r="D44" s="4">
        <f>'Summary for Year'!T36</f>
        <v>0</v>
      </c>
    </row>
    <row r="45" spans="2:4" ht="12.75">
      <c r="B45" s="17" t="s">
        <v>70</v>
      </c>
      <c r="C45" s="17"/>
      <c r="D45" s="4">
        <f>'Summary for Year'!U36</f>
        <v>0</v>
      </c>
    </row>
    <row r="46" spans="2:4" ht="12.75">
      <c r="B46" s="17" t="s">
        <v>144</v>
      </c>
      <c r="D46" s="4">
        <f>'Summary for Year'!V36</f>
        <v>0</v>
      </c>
    </row>
    <row r="47" spans="2:4" ht="12.75">
      <c r="B47" s="17" t="s">
        <v>136</v>
      </c>
      <c r="D47" s="4">
        <f>'Summary for Year'!W36</f>
        <v>1121.47</v>
      </c>
    </row>
    <row r="48" spans="2:4" ht="12.75">
      <c r="B48" s="17" t="s">
        <v>58</v>
      </c>
      <c r="D48" s="4">
        <f>'Summary for Year'!X36</f>
        <v>0</v>
      </c>
    </row>
    <row r="49" spans="2:4" ht="12.75">
      <c r="B49" s="17" t="s">
        <v>134</v>
      </c>
      <c r="D49" s="4">
        <f>'Summary for Year'!Y36</f>
        <v>0</v>
      </c>
    </row>
    <row r="50" spans="2:4" ht="12.75">
      <c r="B50" s="17" t="s">
        <v>135</v>
      </c>
      <c r="D50" s="4">
        <f>'Summary for Year'!Z36</f>
        <v>0</v>
      </c>
    </row>
    <row r="51" spans="2:4" ht="12.75">
      <c r="B51" s="17"/>
      <c r="D51" s="4"/>
    </row>
    <row r="52" spans="2:4" s="8" customFormat="1" ht="13.5" thickBot="1">
      <c r="B52" s="8" t="s">
        <v>59</v>
      </c>
      <c r="D52" s="12">
        <f>SUM(D30:D50)</f>
        <v>20127.620000000003</v>
      </c>
    </row>
    <row r="53" ht="13.5" thickTop="1"/>
    <row r="54" spans="2:4" ht="12.75">
      <c r="B54" t="s">
        <v>59</v>
      </c>
      <c r="D54" s="4">
        <f>D52</f>
        <v>20127.620000000003</v>
      </c>
    </row>
    <row r="55" spans="2:4" ht="12.75">
      <c r="B55" s="17" t="s">
        <v>65</v>
      </c>
      <c r="C55" s="17"/>
      <c r="D55" s="4">
        <f>March!E126</f>
        <v>12615.590000000004</v>
      </c>
    </row>
    <row r="56" ht="13.5" thickBot="1">
      <c r="D56" s="11">
        <f>SUM(D54:D55)</f>
        <v>32743.210000000006</v>
      </c>
    </row>
    <row r="57" ht="13.5" thickTop="1"/>
    <row r="59" spans="2:3" ht="12.75">
      <c r="B59" s="9" t="s">
        <v>42</v>
      </c>
      <c r="C59" s="9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41"/>
  <sheetViews>
    <sheetView tabSelected="1" zoomScalePageLayoutView="0" workbookViewId="0" topLeftCell="A1">
      <pane xSplit="2" ySplit="1" topLeftCell="L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Q36" sqref="Q36"/>
    </sheetView>
  </sheetViews>
  <sheetFormatPr defaultColWidth="9.140625" defaultRowHeight="12.75"/>
  <cols>
    <col min="2" max="2" width="30.00390625" style="0" customWidth="1"/>
    <col min="11" max="11" width="11.28125" style="0" bestFit="1" customWidth="1"/>
    <col min="15" max="16" width="10.28125" style="0" customWidth="1"/>
    <col min="22" max="22" width="10.28125" style="0" bestFit="1" customWidth="1"/>
    <col min="24" max="24" width="10.421875" style="0" bestFit="1" customWidth="1"/>
  </cols>
  <sheetData>
    <row r="1" spans="1:30" s="1" customFormat="1" ht="11.25">
      <c r="A1" s="3"/>
      <c r="B1" s="1" t="s">
        <v>15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47" s="1" customFormat="1" ht="12.75">
      <c r="A2" s="3"/>
      <c r="B2" s="18" t="s">
        <v>43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72</v>
      </c>
      <c r="I2" s="15" t="s">
        <v>74</v>
      </c>
      <c r="J2" s="15" t="s">
        <v>75</v>
      </c>
      <c r="K2" s="15" t="s">
        <v>5</v>
      </c>
      <c r="L2" s="15" t="s">
        <v>6</v>
      </c>
      <c r="M2" s="15" t="s">
        <v>7</v>
      </c>
      <c r="N2" s="15" t="s">
        <v>8</v>
      </c>
      <c r="O2" s="15" t="s">
        <v>9</v>
      </c>
      <c r="P2" s="15" t="s">
        <v>62</v>
      </c>
      <c r="Q2" s="15" t="s">
        <v>127</v>
      </c>
      <c r="R2" s="15" t="s">
        <v>94</v>
      </c>
      <c r="S2" s="15" t="s">
        <v>6</v>
      </c>
      <c r="T2" s="15" t="s">
        <v>203</v>
      </c>
      <c r="W2" s="57"/>
      <c r="X2" s="38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s="1" customFormat="1" ht="11.25">
      <c r="A3" s="3"/>
      <c r="B3" s="16"/>
      <c r="D3" s="15"/>
      <c r="E3" s="15"/>
      <c r="F3" s="15"/>
      <c r="G3" s="15"/>
      <c r="H3" s="15" t="s">
        <v>73</v>
      </c>
      <c r="I3" s="15"/>
      <c r="J3" s="15" t="s">
        <v>18</v>
      </c>
      <c r="K3" s="15" t="s">
        <v>38</v>
      </c>
      <c r="L3" s="15" t="s">
        <v>5</v>
      </c>
      <c r="M3" s="15"/>
      <c r="N3" s="15" t="s">
        <v>10</v>
      </c>
      <c r="O3" s="15" t="s">
        <v>63</v>
      </c>
      <c r="P3" s="15" t="s">
        <v>11</v>
      </c>
      <c r="Q3" s="15" t="s">
        <v>128</v>
      </c>
      <c r="R3" s="15" t="s">
        <v>14</v>
      </c>
      <c r="S3" s="15" t="s">
        <v>78</v>
      </c>
      <c r="T3" s="15"/>
      <c r="U3" s="38"/>
      <c r="V3" s="38"/>
      <c r="W3" s="57"/>
      <c r="X3" s="38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s="1" customFormat="1" ht="11.25">
      <c r="A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9"/>
      <c r="V4" s="39"/>
      <c r="W4" s="39"/>
      <c r="X4" s="39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2:26" ht="12.75">
      <c r="B5" t="s">
        <v>16</v>
      </c>
      <c r="D5" s="4">
        <f>April!D66</f>
        <v>3590.88</v>
      </c>
      <c r="E5" s="4">
        <f>April!E66</f>
        <v>5.684341886080802E-14</v>
      </c>
      <c r="F5" s="4">
        <f>April!F66</f>
        <v>2099.5</v>
      </c>
      <c r="G5" s="4">
        <f>April!G66</f>
        <v>70</v>
      </c>
      <c r="H5" s="4">
        <f>April!H66</f>
        <v>0</v>
      </c>
      <c r="I5" s="4">
        <f>April!I66</f>
        <v>45</v>
      </c>
      <c r="J5" s="4">
        <f>April!J66</f>
        <v>0</v>
      </c>
      <c r="K5" s="4">
        <f>April!K66</f>
        <v>139.28</v>
      </c>
      <c r="L5" s="4">
        <f>April!L66</f>
        <v>155.49</v>
      </c>
      <c r="M5" s="4">
        <f>April!M66</f>
        <v>0</v>
      </c>
      <c r="N5" s="4">
        <f>April!N66</f>
        <v>57.260000000000005</v>
      </c>
      <c r="O5" s="4">
        <f>April!O66</f>
        <v>0</v>
      </c>
      <c r="P5" s="4">
        <f>April!P66</f>
        <v>0</v>
      </c>
      <c r="Q5" s="4">
        <f>April!Q66+April!R66+April!S66+April!T66</f>
        <v>341.4</v>
      </c>
      <c r="R5" s="4">
        <f>April!U66</f>
        <v>663</v>
      </c>
      <c r="S5" s="4">
        <f>April!V66</f>
        <v>0</v>
      </c>
      <c r="T5" s="4">
        <f>April!W66</f>
        <v>19.95</v>
      </c>
      <c r="U5" s="19"/>
      <c r="V5" s="19"/>
      <c r="W5" s="19"/>
      <c r="X5" s="19"/>
      <c r="Y5" s="4"/>
      <c r="Z5" s="4"/>
    </row>
    <row r="6" spans="2:252" ht="12.75">
      <c r="B6" t="s">
        <v>17</v>
      </c>
      <c r="D6" s="4">
        <f>May!D68</f>
        <v>3161.7799999999997</v>
      </c>
      <c r="E6" s="4">
        <f>May!E68</f>
        <v>-5.684341886080802E-14</v>
      </c>
      <c r="F6" s="4">
        <f>May!F68</f>
        <v>1511.01</v>
      </c>
      <c r="G6" s="4">
        <f>May!G68</f>
        <v>352</v>
      </c>
      <c r="H6" s="4">
        <f>May!H68</f>
        <v>0</v>
      </c>
      <c r="I6" s="4">
        <f>May!I68</f>
        <v>45</v>
      </c>
      <c r="J6" s="4">
        <f>May!J68</f>
        <v>0</v>
      </c>
      <c r="K6" s="4">
        <f>May!K68</f>
        <v>213.64</v>
      </c>
      <c r="L6" s="4">
        <f>May!L68</f>
        <v>5</v>
      </c>
      <c r="M6" s="4">
        <f>May!M68</f>
        <v>0</v>
      </c>
      <c r="N6" s="4">
        <f>May!N68</f>
        <v>61.11</v>
      </c>
      <c r="O6" s="4">
        <f>May!O68</f>
        <v>0</v>
      </c>
      <c r="P6" s="4">
        <f>May!P68</f>
        <v>0</v>
      </c>
      <c r="Q6" s="4">
        <f>May!Q68+May!R68+May!S68+May!T68</f>
        <v>196.16</v>
      </c>
      <c r="R6" s="4">
        <f>May!U68</f>
        <v>731.76</v>
      </c>
      <c r="S6" s="4">
        <f>May!V68</f>
        <v>0</v>
      </c>
      <c r="T6" s="4">
        <f>May!W68</f>
        <v>46.1</v>
      </c>
      <c r="U6" s="19"/>
      <c r="V6" s="19"/>
      <c r="W6" s="19"/>
      <c r="X6" s="19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2:34" ht="12.75">
      <c r="B7" t="s">
        <v>19</v>
      </c>
      <c r="D7" s="4">
        <f>June!D67</f>
        <v>2806.88</v>
      </c>
      <c r="E7" s="4">
        <f>June!E67</f>
        <v>-5.684341886080802E-14</v>
      </c>
      <c r="F7" s="4">
        <f>June!F67</f>
        <v>1596.39</v>
      </c>
      <c r="G7" s="4">
        <f>June!G67</f>
        <v>78</v>
      </c>
      <c r="H7" s="4">
        <f>June!H67</f>
        <v>0</v>
      </c>
      <c r="I7" s="4">
        <f>June!I67</f>
        <v>45</v>
      </c>
      <c r="J7" s="4">
        <f>June!J67</f>
        <v>0</v>
      </c>
      <c r="K7" s="4">
        <f>June!K67</f>
        <v>218.09</v>
      </c>
      <c r="L7" s="4">
        <f>June!L67</f>
        <v>0</v>
      </c>
      <c r="M7" s="4">
        <f>June!M67</f>
        <v>0</v>
      </c>
      <c r="N7" s="4">
        <f>June!N67</f>
        <v>48</v>
      </c>
      <c r="O7" s="4">
        <f>June!O67</f>
        <v>0</v>
      </c>
      <c r="P7" s="4">
        <f>June!P67</f>
        <v>0</v>
      </c>
      <c r="Q7" s="4">
        <f>June!Q67+June!R67+June!S67+June!T67</f>
        <v>158.4</v>
      </c>
      <c r="R7" s="4">
        <f>June!U67</f>
        <v>663</v>
      </c>
      <c r="S7" s="4">
        <f>June!V67</f>
        <v>0</v>
      </c>
      <c r="T7" s="4">
        <f>June!W67</f>
        <v>0</v>
      </c>
      <c r="U7" s="19"/>
      <c r="V7" s="19"/>
      <c r="W7" s="19"/>
      <c r="X7" s="19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2:34" ht="12.75">
      <c r="B8" t="s">
        <v>20</v>
      </c>
      <c r="D8" s="4">
        <f>July!D73</f>
        <v>3509.48</v>
      </c>
      <c r="E8" s="4">
        <f>July!E73</f>
        <v>0</v>
      </c>
      <c r="F8" s="4">
        <f>July!F73</f>
        <v>2011.8599999999997</v>
      </c>
      <c r="G8" s="4">
        <f>July!G73</f>
        <v>14.9</v>
      </c>
      <c r="H8" s="4">
        <f>July!H73</f>
        <v>0</v>
      </c>
      <c r="I8" s="4">
        <f>July!I73</f>
        <v>60</v>
      </c>
      <c r="J8" s="4">
        <f>July!J73</f>
        <v>0</v>
      </c>
      <c r="K8" s="4">
        <f>July!K73</f>
        <v>187.8</v>
      </c>
      <c r="L8" s="4">
        <f>July!L73</f>
        <v>0</v>
      </c>
      <c r="M8" s="4">
        <f>July!M73</f>
        <v>0</v>
      </c>
      <c r="N8" s="4">
        <f>July!N73</f>
        <v>213.25</v>
      </c>
      <c r="O8" s="4">
        <f>July!O73</f>
        <v>0</v>
      </c>
      <c r="P8" s="4">
        <f>July!P73</f>
        <v>0</v>
      </c>
      <c r="Q8" s="4">
        <f>July!Q73+July!R73+July!S73+July!T73</f>
        <v>321.87</v>
      </c>
      <c r="R8" s="4">
        <f>July!U73</f>
        <v>663</v>
      </c>
      <c r="S8" s="4">
        <f>July!V73</f>
        <v>0</v>
      </c>
      <c r="T8" s="4">
        <f>July!W73</f>
        <v>36.8</v>
      </c>
      <c r="U8" s="19"/>
      <c r="V8" s="19"/>
      <c r="W8" s="19"/>
      <c r="X8" s="19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2:34" ht="12.75">
      <c r="B9" t="s">
        <v>21</v>
      </c>
      <c r="D9" s="4">
        <f>August!D70</f>
        <v>9295.94</v>
      </c>
      <c r="E9" s="4">
        <f>August!E70</f>
        <v>319.99999999999983</v>
      </c>
      <c r="F9" s="4">
        <f>August!F70</f>
        <v>1577.5</v>
      </c>
      <c r="G9" s="4">
        <f>August!G70</f>
        <v>42.6</v>
      </c>
      <c r="H9" s="4">
        <f>August!H70</f>
        <v>0</v>
      </c>
      <c r="I9" s="4">
        <f>August!I70</f>
        <v>45</v>
      </c>
      <c r="J9" s="4">
        <f>August!J70</f>
        <v>0</v>
      </c>
      <c r="K9" s="4">
        <f>August!K70</f>
        <v>5</v>
      </c>
      <c r="L9" s="4">
        <f>August!L70</f>
        <v>317.16999999999996</v>
      </c>
      <c r="M9" s="4">
        <f>August!M70</f>
        <v>0</v>
      </c>
      <c r="N9" s="4">
        <f>August!N70</f>
        <v>53.2</v>
      </c>
      <c r="O9" s="4">
        <f>August!O70</f>
        <v>6584.39</v>
      </c>
      <c r="P9" s="4">
        <f>August!P70</f>
        <v>0</v>
      </c>
      <c r="Q9" s="4">
        <f>August!Q70+August!R70+August!S70+August!T70</f>
        <v>297.77</v>
      </c>
      <c r="R9" s="4">
        <f>August!U70</f>
        <v>663</v>
      </c>
      <c r="S9" s="4">
        <f>August!V70</f>
        <v>0</v>
      </c>
      <c r="T9" s="4">
        <f>August!W70</f>
        <v>30.31</v>
      </c>
      <c r="U9" s="19"/>
      <c r="V9" s="19"/>
      <c r="W9" s="19"/>
      <c r="X9" s="19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2:34" ht="12.75">
      <c r="B10" t="s">
        <v>22</v>
      </c>
      <c r="D10" s="4">
        <f>September!D62</f>
        <v>3104.49</v>
      </c>
      <c r="E10" s="4">
        <f>September!E62</f>
        <v>0</v>
      </c>
      <c r="F10" s="4">
        <f>September!F62</f>
        <v>1554.28</v>
      </c>
      <c r="G10" s="4">
        <f>September!G62</f>
        <v>95</v>
      </c>
      <c r="H10" s="4">
        <f>September!H62</f>
        <v>0</v>
      </c>
      <c r="I10" s="4">
        <f>September!I62</f>
        <v>45</v>
      </c>
      <c r="J10" s="4">
        <f>September!J62</f>
        <v>0</v>
      </c>
      <c r="K10" s="4">
        <f>September!K62</f>
        <v>225.35000000000002</v>
      </c>
      <c r="L10" s="4">
        <f>September!L62</f>
        <v>0</v>
      </c>
      <c r="M10" s="4">
        <f>September!M62</f>
        <v>0</v>
      </c>
      <c r="N10" s="4">
        <f>September!N62</f>
        <v>71.21000000000001</v>
      </c>
      <c r="O10" s="4">
        <f>September!O62</f>
        <v>0</v>
      </c>
      <c r="P10" s="4">
        <f>September!P62</f>
        <v>0</v>
      </c>
      <c r="Q10" s="4">
        <f>September!Q62+September!R62+September!S62+September!T62</f>
        <v>434.65</v>
      </c>
      <c r="R10" s="4">
        <f>September!U62</f>
        <v>663</v>
      </c>
      <c r="S10" s="4">
        <f>September!V62</f>
        <v>0</v>
      </c>
      <c r="T10" s="4">
        <f>September!W62</f>
        <v>16</v>
      </c>
      <c r="U10" s="19"/>
      <c r="V10" s="19"/>
      <c r="W10" s="19"/>
      <c r="X10" s="19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2:34" ht="12.75">
      <c r="B11" t="s">
        <v>23</v>
      </c>
      <c r="D11" s="4">
        <f>October!D62</f>
        <v>0</v>
      </c>
      <c r="E11" s="4">
        <f>October!E62</f>
        <v>0</v>
      </c>
      <c r="F11" s="4">
        <f>October!F62</f>
        <v>0</v>
      </c>
      <c r="G11" s="4">
        <f>October!G62</f>
        <v>0</v>
      </c>
      <c r="H11" s="4">
        <f>October!H62</f>
        <v>0</v>
      </c>
      <c r="I11" s="4">
        <f>October!I62</f>
        <v>0</v>
      </c>
      <c r="J11" s="4">
        <f>October!J62</f>
        <v>0</v>
      </c>
      <c r="K11" s="4">
        <f>October!K62</f>
        <v>0</v>
      </c>
      <c r="L11" s="4">
        <f>October!L62</f>
        <v>0</v>
      </c>
      <c r="M11" s="4">
        <f>October!M62</f>
        <v>0</v>
      </c>
      <c r="N11" s="4">
        <f>October!N62</f>
        <v>0</v>
      </c>
      <c r="O11" s="4">
        <f>October!O62</f>
        <v>0</v>
      </c>
      <c r="P11" s="4">
        <f>October!P62</f>
        <v>0</v>
      </c>
      <c r="Q11" s="4">
        <f>October!Q62+October!R62+October!S62+October!T62</f>
        <v>0</v>
      </c>
      <c r="R11" s="4">
        <f>October!U62</f>
        <v>0</v>
      </c>
      <c r="S11" s="4">
        <f>October!V62</f>
        <v>0</v>
      </c>
      <c r="T11" s="4">
        <f>October!W62</f>
        <v>0</v>
      </c>
      <c r="U11" s="19"/>
      <c r="V11" s="19"/>
      <c r="W11" s="19"/>
      <c r="X11" s="19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2:34" ht="12.75">
      <c r="B12" t="s">
        <v>24</v>
      </c>
      <c r="D12" s="4">
        <f>November!D62</f>
        <v>0</v>
      </c>
      <c r="E12" s="4">
        <f>November!E62</f>
        <v>0</v>
      </c>
      <c r="F12" s="4">
        <f>November!F62</f>
        <v>0</v>
      </c>
      <c r="G12" s="4">
        <f>November!G62</f>
        <v>0</v>
      </c>
      <c r="H12" s="4">
        <f>November!H62</f>
        <v>0</v>
      </c>
      <c r="I12" s="4">
        <f>November!I62</f>
        <v>0</v>
      </c>
      <c r="J12" s="4">
        <f>November!J62</f>
        <v>0</v>
      </c>
      <c r="K12" s="4">
        <f>November!K62</f>
        <v>0</v>
      </c>
      <c r="L12" s="4">
        <f>November!L62</f>
        <v>0</v>
      </c>
      <c r="M12" s="4">
        <f>November!M62</f>
        <v>0</v>
      </c>
      <c r="N12" s="4">
        <f>November!N62</f>
        <v>0</v>
      </c>
      <c r="O12" s="4">
        <f>November!O62</f>
        <v>0</v>
      </c>
      <c r="P12" s="4">
        <f>November!P62</f>
        <v>0</v>
      </c>
      <c r="Q12" s="4">
        <f>November!Q62+November!R62+November!S62+November!T62</f>
        <v>0</v>
      </c>
      <c r="R12" s="4">
        <f>November!U62</f>
        <v>0</v>
      </c>
      <c r="S12" s="4">
        <f>November!V62</f>
        <v>0</v>
      </c>
      <c r="T12" s="4">
        <f>November!W62</f>
        <v>0</v>
      </c>
      <c r="U12" s="19"/>
      <c r="V12" s="19"/>
      <c r="W12" s="19"/>
      <c r="X12" s="19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2:34" ht="12.75">
      <c r="B13" t="s">
        <v>25</v>
      </c>
      <c r="D13" s="4">
        <f>December!D62</f>
        <v>0</v>
      </c>
      <c r="E13" s="4">
        <f>December!E62</f>
        <v>0</v>
      </c>
      <c r="F13" s="4">
        <f>December!F62</f>
        <v>0</v>
      </c>
      <c r="G13" s="4">
        <f>December!G62</f>
        <v>0</v>
      </c>
      <c r="H13" s="4">
        <f>December!H62</f>
        <v>0</v>
      </c>
      <c r="I13" s="4">
        <f>December!I62</f>
        <v>0</v>
      </c>
      <c r="J13" s="4">
        <f>December!J62</f>
        <v>0</v>
      </c>
      <c r="K13" s="4">
        <f>December!K62</f>
        <v>0</v>
      </c>
      <c r="L13" s="4">
        <f>December!L62</f>
        <v>0</v>
      </c>
      <c r="M13" s="4">
        <f>December!M62</f>
        <v>0</v>
      </c>
      <c r="N13" s="4">
        <f>December!N62</f>
        <v>0</v>
      </c>
      <c r="O13" s="4">
        <f>December!O62</f>
        <v>0</v>
      </c>
      <c r="P13" s="4">
        <f>December!P62</f>
        <v>0</v>
      </c>
      <c r="Q13" s="4">
        <f>December!Q62+December!R62+December!S62+December!T62</f>
        <v>0</v>
      </c>
      <c r="R13" s="4">
        <f>December!U62</f>
        <v>0</v>
      </c>
      <c r="S13" s="4">
        <f>December!V62</f>
        <v>0</v>
      </c>
      <c r="T13" s="4">
        <f>December!W62</f>
        <v>0</v>
      </c>
      <c r="U13" s="19"/>
      <c r="V13" s="19"/>
      <c r="W13" s="19"/>
      <c r="X13" s="19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2:34" ht="12.75">
      <c r="B14" t="s">
        <v>26</v>
      </c>
      <c r="D14" s="4">
        <f>January!D62</f>
        <v>0</v>
      </c>
      <c r="E14" s="4">
        <f>January!E62</f>
        <v>0</v>
      </c>
      <c r="F14" s="4">
        <f>January!F62</f>
        <v>0</v>
      </c>
      <c r="G14" s="4">
        <f>January!G62</f>
        <v>0</v>
      </c>
      <c r="H14" s="4">
        <f>January!H62</f>
        <v>0</v>
      </c>
      <c r="I14" s="4">
        <f>January!I62</f>
        <v>0</v>
      </c>
      <c r="J14" s="4">
        <f>January!J62</f>
        <v>0</v>
      </c>
      <c r="K14" s="4">
        <f>January!K62</f>
        <v>0</v>
      </c>
      <c r="L14" s="4">
        <f>January!L62</f>
        <v>0</v>
      </c>
      <c r="M14" s="4">
        <f>January!M62</f>
        <v>0</v>
      </c>
      <c r="N14" s="4">
        <f>January!N62</f>
        <v>0</v>
      </c>
      <c r="O14" s="4">
        <f>January!O62</f>
        <v>0</v>
      </c>
      <c r="P14" s="4">
        <f>January!P62</f>
        <v>0</v>
      </c>
      <c r="Q14" s="4">
        <f>January!Q62+January!R62+January!S62+January!T62</f>
        <v>0</v>
      </c>
      <c r="R14" s="4">
        <f>January!U62</f>
        <v>0</v>
      </c>
      <c r="S14" s="4">
        <f>January!V62</f>
        <v>0</v>
      </c>
      <c r="T14" s="4">
        <f>January!W62</f>
        <v>0</v>
      </c>
      <c r="U14" s="19"/>
      <c r="V14" s="19"/>
      <c r="W14" s="19"/>
      <c r="X14" s="19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2:34" ht="12.75">
      <c r="B15" t="s">
        <v>27</v>
      </c>
      <c r="D15" s="4">
        <f>February!D62</f>
        <v>0</v>
      </c>
      <c r="E15" s="4">
        <f>February!E62</f>
        <v>0</v>
      </c>
      <c r="F15" s="4">
        <f>February!F62</f>
        <v>0</v>
      </c>
      <c r="G15" s="4">
        <f>February!G62</f>
        <v>0</v>
      </c>
      <c r="H15" s="4">
        <f>February!H62</f>
        <v>0</v>
      </c>
      <c r="I15" s="4">
        <f>February!I62</f>
        <v>0</v>
      </c>
      <c r="J15" s="4">
        <f>February!J62</f>
        <v>0</v>
      </c>
      <c r="K15" s="4">
        <f>February!K62</f>
        <v>0</v>
      </c>
      <c r="L15" s="4">
        <f>February!L62</f>
        <v>0</v>
      </c>
      <c r="M15" s="4">
        <f>February!M62</f>
        <v>0</v>
      </c>
      <c r="N15" s="4">
        <f>February!N62</f>
        <v>0</v>
      </c>
      <c r="O15" s="4">
        <f>February!O62</f>
        <v>0</v>
      </c>
      <c r="P15" s="4">
        <f>February!P62</f>
        <v>0</v>
      </c>
      <c r="Q15" s="4">
        <f>February!Q62+February!R62+February!S62+February!T62</f>
        <v>0</v>
      </c>
      <c r="R15" s="4">
        <f>February!U62</f>
        <v>0</v>
      </c>
      <c r="S15" s="4">
        <f>February!V62</f>
        <v>0</v>
      </c>
      <c r="T15" s="4">
        <f>February!W62</f>
        <v>0</v>
      </c>
      <c r="U15" s="19"/>
      <c r="V15" s="19"/>
      <c r="W15" s="19"/>
      <c r="X15" s="19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2:34" ht="12.75">
      <c r="B16" t="s">
        <v>28</v>
      </c>
      <c r="D16" s="4">
        <f>March!D62</f>
        <v>0</v>
      </c>
      <c r="E16" s="4">
        <f>March!E62</f>
        <v>0</v>
      </c>
      <c r="F16" s="4">
        <f>March!F62</f>
        <v>0</v>
      </c>
      <c r="G16" s="4">
        <f>March!G62</f>
        <v>0</v>
      </c>
      <c r="H16" s="4">
        <f>March!H62</f>
        <v>0</v>
      </c>
      <c r="I16" s="4">
        <f>March!I62</f>
        <v>0</v>
      </c>
      <c r="J16" s="4">
        <f>March!J62</f>
        <v>0</v>
      </c>
      <c r="K16" s="4">
        <f>March!K62</f>
        <v>0</v>
      </c>
      <c r="L16" s="4">
        <f>March!L62</f>
        <v>0</v>
      </c>
      <c r="M16" s="4">
        <f>March!M62</f>
        <v>0</v>
      </c>
      <c r="N16" s="4">
        <f>March!N62</f>
        <v>0</v>
      </c>
      <c r="O16" s="4">
        <f>March!O62</f>
        <v>0</v>
      </c>
      <c r="P16" s="4">
        <f>March!P62</f>
        <v>0</v>
      </c>
      <c r="Q16" s="4">
        <f>March!Q62+March!R62+March!S62+March!T62</f>
        <v>0</v>
      </c>
      <c r="R16" s="4">
        <f>March!U62</f>
        <v>0</v>
      </c>
      <c r="S16" s="4">
        <f>March!V62</f>
        <v>0</v>
      </c>
      <c r="T16" s="4">
        <f>March!W62</f>
        <v>0</v>
      </c>
      <c r="U16" s="19"/>
      <c r="V16" s="19"/>
      <c r="W16" s="19"/>
      <c r="X16" s="19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4:26" s="8" customFormat="1" ht="13.5" thickBot="1">
      <c r="D17" s="12">
        <f>SUM(D5:D16)</f>
        <v>25469.449999999997</v>
      </c>
      <c r="E17" s="12">
        <f aca="true" t="shared" si="0" ref="E17:T17">SUM(E5:E16)</f>
        <v>319.9999999999998</v>
      </c>
      <c r="F17" s="12">
        <f t="shared" si="0"/>
        <v>10350.54</v>
      </c>
      <c r="G17" s="12">
        <f t="shared" si="0"/>
        <v>652.5</v>
      </c>
      <c r="H17" s="12">
        <f t="shared" si="0"/>
        <v>0</v>
      </c>
      <c r="I17" s="12">
        <f t="shared" si="0"/>
        <v>285</v>
      </c>
      <c r="J17" s="12">
        <f t="shared" si="0"/>
        <v>0</v>
      </c>
      <c r="K17" s="12">
        <f t="shared" si="0"/>
        <v>989.16</v>
      </c>
      <c r="L17" s="12">
        <f t="shared" si="0"/>
        <v>477.65999999999997</v>
      </c>
      <c r="M17" s="12">
        <f t="shared" si="0"/>
        <v>0</v>
      </c>
      <c r="N17" s="12">
        <f t="shared" si="0"/>
        <v>504.03</v>
      </c>
      <c r="O17" s="12">
        <f t="shared" si="0"/>
        <v>6584.39</v>
      </c>
      <c r="P17" s="12">
        <f t="shared" si="0"/>
        <v>0</v>
      </c>
      <c r="Q17" s="12">
        <f t="shared" si="0"/>
        <v>1750.25</v>
      </c>
      <c r="R17" s="12">
        <f t="shared" si="0"/>
        <v>4046.76</v>
      </c>
      <c r="S17" s="12">
        <f t="shared" si="0"/>
        <v>0</v>
      </c>
      <c r="T17" s="12">
        <f t="shared" si="0"/>
        <v>149.16</v>
      </c>
      <c r="U17" s="56"/>
      <c r="V17" s="56"/>
      <c r="W17" s="56"/>
      <c r="X17" s="56"/>
      <c r="Y17" s="10"/>
      <c r="Z17" s="10"/>
    </row>
    <row r="18" spans="4:24" s="8" customFormat="1" ht="13.5" thickTop="1">
      <c r="D18" s="10"/>
      <c r="E18" s="10">
        <f>SUM(F17:T17)</f>
        <v>25789.45</v>
      </c>
      <c r="U18" s="58"/>
      <c r="V18" s="58"/>
      <c r="W18" s="58"/>
      <c r="X18" s="58"/>
    </row>
    <row r="20" spans="1:30" s="1" customFormat="1" ht="11.25">
      <c r="A20" s="3"/>
      <c r="B20" s="7" t="s">
        <v>15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1" customFormat="1" ht="12.75">
      <c r="A21" s="3"/>
      <c r="B21" s="18" t="s">
        <v>51</v>
      </c>
      <c r="C21" s="16"/>
      <c r="D21" s="15" t="s">
        <v>1</v>
      </c>
      <c r="E21" s="15" t="s">
        <v>2</v>
      </c>
      <c r="F21" s="15" t="s">
        <v>30</v>
      </c>
      <c r="G21" s="15" t="s">
        <v>31</v>
      </c>
      <c r="H21" s="15" t="s">
        <v>81</v>
      </c>
      <c r="I21" s="15" t="s">
        <v>66</v>
      </c>
      <c r="J21" s="15" t="s">
        <v>82</v>
      </c>
      <c r="K21" s="15" t="s">
        <v>83</v>
      </c>
      <c r="L21" s="15" t="s">
        <v>69</v>
      </c>
      <c r="M21" s="15" t="s">
        <v>85</v>
      </c>
      <c r="N21" s="15" t="s">
        <v>35</v>
      </c>
      <c r="O21" s="15" t="s">
        <v>68</v>
      </c>
      <c r="P21" s="15" t="s">
        <v>5</v>
      </c>
      <c r="Q21" s="15" t="s">
        <v>6</v>
      </c>
      <c r="R21" s="15" t="s">
        <v>89</v>
      </c>
      <c r="S21" s="15" t="s">
        <v>90</v>
      </c>
      <c r="T21" s="15" t="s">
        <v>92</v>
      </c>
      <c r="U21" s="15" t="s">
        <v>39</v>
      </c>
      <c r="V21" s="15" t="s">
        <v>93</v>
      </c>
      <c r="W21" s="15" t="s">
        <v>127</v>
      </c>
      <c r="X21" s="15" t="s">
        <v>37</v>
      </c>
      <c r="Y21" s="15" t="s">
        <v>94</v>
      </c>
      <c r="Z21" s="15" t="s">
        <v>6</v>
      </c>
      <c r="AA21" s="5" t="s">
        <v>203</v>
      </c>
      <c r="AD21" s="2"/>
    </row>
    <row r="22" spans="1:30" s="1" customFormat="1" ht="11.25">
      <c r="A22" s="3"/>
      <c r="B22" s="16"/>
      <c r="C22" s="16"/>
      <c r="D22" s="15"/>
      <c r="E22" s="15" t="s">
        <v>15</v>
      </c>
      <c r="F22" s="15" t="s">
        <v>61</v>
      </c>
      <c r="G22" s="15" t="s">
        <v>32</v>
      </c>
      <c r="H22" s="15" t="s">
        <v>33</v>
      </c>
      <c r="I22" s="15" t="s">
        <v>67</v>
      </c>
      <c r="J22" s="15" t="s">
        <v>11</v>
      </c>
      <c r="K22" s="15" t="s">
        <v>84</v>
      </c>
      <c r="L22" s="15" t="s">
        <v>34</v>
      </c>
      <c r="M22" s="15" t="s">
        <v>86</v>
      </c>
      <c r="N22" s="15" t="s">
        <v>36</v>
      </c>
      <c r="O22" s="15" t="s">
        <v>87</v>
      </c>
      <c r="P22" s="15" t="s">
        <v>38</v>
      </c>
      <c r="Q22" s="15" t="s">
        <v>5</v>
      </c>
      <c r="R22" s="15" t="s">
        <v>88</v>
      </c>
      <c r="S22" s="15" t="s">
        <v>91</v>
      </c>
      <c r="T22" s="15" t="s">
        <v>38</v>
      </c>
      <c r="U22" s="15" t="s">
        <v>40</v>
      </c>
      <c r="V22" s="15" t="s">
        <v>63</v>
      </c>
      <c r="W22" s="15" t="s">
        <v>128</v>
      </c>
      <c r="X22" s="15" t="s">
        <v>29</v>
      </c>
      <c r="Y22" s="15" t="s">
        <v>14</v>
      </c>
      <c r="Z22" s="15" t="s">
        <v>78</v>
      </c>
      <c r="AD22" s="2"/>
    </row>
    <row r="23" spans="1:30" s="1" customFormat="1" ht="11.25">
      <c r="A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0" ht="12.75">
      <c r="B24" t="s">
        <v>16</v>
      </c>
      <c r="D24" s="4">
        <f>April!D123</f>
        <v>3011.5099999999998</v>
      </c>
      <c r="E24" s="4">
        <f>April!E123</f>
        <v>0</v>
      </c>
      <c r="F24" s="4">
        <f>April!F123</f>
        <v>87.5</v>
      </c>
      <c r="G24" s="4">
        <f>April!G123</f>
        <v>565.58</v>
      </c>
      <c r="H24" s="4">
        <f>April!H123</f>
        <v>114</v>
      </c>
      <c r="I24" s="4">
        <f>April!I123</f>
        <v>355.54</v>
      </c>
      <c r="J24" s="4">
        <f>April!J123</f>
        <v>0</v>
      </c>
      <c r="K24" s="4">
        <f>April!K123</f>
        <v>0</v>
      </c>
      <c r="L24" s="4">
        <f>April!L123</f>
        <v>737.35</v>
      </c>
      <c r="M24" s="4">
        <f>April!M123</f>
        <v>142.29</v>
      </c>
      <c r="N24" s="4">
        <f>April!N123</f>
        <v>809</v>
      </c>
      <c r="O24" s="4">
        <f>April!O123</f>
        <v>153</v>
      </c>
      <c r="P24" s="4">
        <f>April!P123</f>
        <v>0</v>
      </c>
      <c r="Q24" s="4">
        <f>April!Q123</f>
        <v>0</v>
      </c>
      <c r="R24" s="4">
        <f>April!R123</f>
        <v>0</v>
      </c>
      <c r="S24" s="4">
        <f>April!S123</f>
        <v>0</v>
      </c>
      <c r="T24" s="4">
        <f>April!T123</f>
        <v>0</v>
      </c>
      <c r="U24" s="4">
        <f>April!U123</f>
        <v>0</v>
      </c>
      <c r="V24" s="4">
        <f>April!V123</f>
        <v>0</v>
      </c>
      <c r="W24" s="4">
        <f>April!W123+April!X123+April!Y123+April!Z123</f>
        <v>47.25</v>
      </c>
      <c r="X24" s="4">
        <f>April!AA123</f>
        <v>0</v>
      </c>
      <c r="Y24" s="4">
        <f>April!AB123</f>
        <v>0</v>
      </c>
      <c r="Z24" s="4">
        <f>April!AC123</f>
        <v>0</v>
      </c>
      <c r="AA24" s="4">
        <f>April!AD123</f>
        <v>0</v>
      </c>
      <c r="AB24" s="4"/>
      <c r="AC24" s="4"/>
      <c r="AD24" s="4"/>
    </row>
    <row r="25" spans="2:30" ht="12.75">
      <c r="B25" t="s">
        <v>17</v>
      </c>
      <c r="D25" s="4">
        <f>May!D120</f>
        <v>2105.1099999999997</v>
      </c>
      <c r="E25" s="4">
        <f>May!E120</f>
        <v>0</v>
      </c>
      <c r="F25" s="4">
        <f>May!F120</f>
        <v>0</v>
      </c>
      <c r="G25" s="4">
        <f>May!G120</f>
        <v>583.94</v>
      </c>
      <c r="H25" s="4">
        <f>May!H120</f>
        <v>375.47999999999996</v>
      </c>
      <c r="I25" s="4">
        <f>May!I120</f>
        <v>484.14</v>
      </c>
      <c r="J25" s="4">
        <f>May!J120</f>
        <v>0</v>
      </c>
      <c r="K25" s="4">
        <f>May!K120</f>
        <v>0</v>
      </c>
      <c r="L25" s="4">
        <f>May!L120</f>
        <v>453.87</v>
      </c>
      <c r="M25" s="4">
        <f>May!M120</f>
        <v>0</v>
      </c>
      <c r="N25" s="4">
        <f>May!N120</f>
        <v>120</v>
      </c>
      <c r="O25" s="4">
        <f>May!O120</f>
        <v>0</v>
      </c>
      <c r="P25" s="4">
        <f>May!P120</f>
        <v>0</v>
      </c>
      <c r="Q25" s="4">
        <f>May!Q120</f>
        <v>45</v>
      </c>
      <c r="R25" s="4">
        <f>May!R120</f>
        <v>0</v>
      </c>
      <c r="S25" s="4">
        <f>May!S120</f>
        <v>0</v>
      </c>
      <c r="T25" s="4">
        <f>May!T120</f>
        <v>0</v>
      </c>
      <c r="U25" s="4">
        <f>May!U120</f>
        <v>0</v>
      </c>
      <c r="V25" s="4">
        <f>May!V120</f>
        <v>0</v>
      </c>
      <c r="W25" s="4">
        <f>May!W120+May!X120+May!Y120+May!Z120</f>
        <v>42.68</v>
      </c>
      <c r="X25" s="4">
        <f>May!AA120</f>
        <v>0</v>
      </c>
      <c r="Y25" s="4">
        <f>May!AB120</f>
        <v>0</v>
      </c>
      <c r="Z25" s="4">
        <f>May!AC120</f>
        <v>0</v>
      </c>
      <c r="AA25" s="4">
        <f>May!AD120</f>
        <v>0</v>
      </c>
      <c r="AB25" s="4"/>
      <c r="AC25" s="4"/>
      <c r="AD25" s="4"/>
    </row>
    <row r="26" spans="2:30" ht="12.75">
      <c r="B26" t="s">
        <v>19</v>
      </c>
      <c r="D26" s="4">
        <f>June!D119</f>
        <v>4231.670000000001</v>
      </c>
      <c r="E26" s="4">
        <f>June!E119</f>
        <v>0</v>
      </c>
      <c r="F26" s="4">
        <f>June!F119</f>
        <v>29.98</v>
      </c>
      <c r="G26" s="4">
        <f>June!G119</f>
        <v>374.24</v>
      </c>
      <c r="H26" s="4">
        <f>June!H119</f>
        <v>135</v>
      </c>
      <c r="I26" s="4">
        <f>June!I119</f>
        <v>590.76</v>
      </c>
      <c r="J26" s="4">
        <f>June!J119</f>
        <v>472.44</v>
      </c>
      <c r="K26" s="4">
        <f>June!K119</f>
        <v>0</v>
      </c>
      <c r="L26" s="4">
        <f>June!L119</f>
        <v>302.04</v>
      </c>
      <c r="M26" s="4">
        <f>June!M119</f>
        <v>116.31</v>
      </c>
      <c r="N26" s="4">
        <f>June!N119</f>
        <v>1418</v>
      </c>
      <c r="O26" s="4">
        <f>June!O119</f>
        <v>385</v>
      </c>
      <c r="P26" s="4">
        <f>June!P119</f>
        <v>230.92000000000002</v>
      </c>
      <c r="Q26" s="4">
        <f>June!Q119</f>
        <v>112</v>
      </c>
      <c r="R26" s="4">
        <f>June!R119</f>
        <v>0</v>
      </c>
      <c r="S26" s="4">
        <f>June!S119</f>
        <v>0</v>
      </c>
      <c r="T26" s="4">
        <f>June!T119</f>
        <v>0</v>
      </c>
      <c r="U26" s="4">
        <f>June!U119</f>
        <v>0</v>
      </c>
      <c r="V26" s="4">
        <f>June!V119</f>
        <v>0</v>
      </c>
      <c r="W26" s="4">
        <f>June!W119+June!X119+June!Y119+June!Z119</f>
        <v>64.98</v>
      </c>
      <c r="X26" s="4">
        <f>June!AA119</f>
        <v>0</v>
      </c>
      <c r="Y26" s="4">
        <f>June!AB119</f>
        <v>0</v>
      </c>
      <c r="Z26" s="4">
        <f>June!AC119</f>
        <v>0</v>
      </c>
      <c r="AA26" s="4">
        <f>June!AD119</f>
        <v>0</v>
      </c>
      <c r="AB26" s="4"/>
      <c r="AC26" s="4"/>
      <c r="AD26" s="4"/>
    </row>
    <row r="27" spans="2:30" ht="12.75">
      <c r="B27" t="s">
        <v>20</v>
      </c>
      <c r="D27" s="4">
        <f>July!D125</f>
        <v>2851.1800000000003</v>
      </c>
      <c r="E27" s="4">
        <f>July!E125</f>
        <v>0</v>
      </c>
      <c r="F27" s="4">
        <f>July!F125</f>
        <v>149.42</v>
      </c>
      <c r="G27" s="4">
        <f>July!G125</f>
        <v>418.14</v>
      </c>
      <c r="H27" s="4">
        <f>July!H125</f>
        <v>0</v>
      </c>
      <c r="I27" s="4">
        <f>July!I125</f>
        <v>205.32</v>
      </c>
      <c r="J27" s="4">
        <f>July!J125</f>
        <v>0</v>
      </c>
      <c r="K27" s="4">
        <f>July!K125</f>
        <v>0</v>
      </c>
      <c r="L27" s="4">
        <f>July!L125</f>
        <v>268.92</v>
      </c>
      <c r="M27" s="4">
        <f>July!M125</f>
        <v>0</v>
      </c>
      <c r="N27" s="4">
        <f>July!N125</f>
        <v>619</v>
      </c>
      <c r="O27" s="4">
        <f>July!O125</f>
        <v>175.9</v>
      </c>
      <c r="P27" s="4">
        <f>July!P125</f>
        <v>0</v>
      </c>
      <c r="Q27" s="4">
        <f>July!Q125</f>
        <v>0</v>
      </c>
      <c r="R27" s="4">
        <f>July!R125</f>
        <v>860</v>
      </c>
      <c r="S27" s="4">
        <f>July!S125</f>
        <v>0</v>
      </c>
      <c r="T27" s="4">
        <f>July!T125</f>
        <v>0</v>
      </c>
      <c r="U27" s="4">
        <f>July!U125</f>
        <v>0</v>
      </c>
      <c r="V27" s="4">
        <f>July!V125</f>
        <v>0</v>
      </c>
      <c r="W27" s="4">
        <f>July!W125+July!X125+July!Y125+July!Z125</f>
        <v>154.48</v>
      </c>
      <c r="X27" s="4">
        <f>July!AA125</f>
        <v>0</v>
      </c>
      <c r="Y27" s="4">
        <f>July!AB125</f>
        <v>0</v>
      </c>
      <c r="Z27" s="4">
        <f>July!AC125</f>
        <v>0</v>
      </c>
      <c r="AA27" s="4">
        <f>July!AD125</f>
        <v>0</v>
      </c>
      <c r="AB27" s="4"/>
      <c r="AC27" s="4"/>
      <c r="AD27" s="4"/>
    </row>
    <row r="28" spans="2:30" ht="12.75">
      <c r="B28" t="s">
        <v>21</v>
      </c>
      <c r="D28" s="4">
        <f>August!D121</f>
        <v>1948.0000000000002</v>
      </c>
      <c r="E28" s="4">
        <f>August!E121</f>
        <v>0</v>
      </c>
      <c r="F28" s="4">
        <f>August!F121</f>
        <v>113.34</v>
      </c>
      <c r="G28" s="4">
        <f>August!G121</f>
        <v>852.07</v>
      </c>
      <c r="H28" s="4">
        <f>August!H121</f>
        <v>0</v>
      </c>
      <c r="I28" s="4">
        <f>August!I121</f>
        <v>255.21</v>
      </c>
      <c r="J28" s="4">
        <f>August!J121</f>
        <v>0</v>
      </c>
      <c r="K28" s="4">
        <f>August!K121</f>
        <v>0</v>
      </c>
      <c r="L28" s="4">
        <f>August!L121</f>
        <v>297.56</v>
      </c>
      <c r="M28" s="4">
        <f>August!M121</f>
        <v>0</v>
      </c>
      <c r="N28" s="4">
        <f>August!N121</f>
        <v>-60</v>
      </c>
      <c r="O28" s="4">
        <f>August!O121</f>
        <v>0</v>
      </c>
      <c r="P28" s="4">
        <f>August!P121</f>
        <v>0</v>
      </c>
      <c r="Q28" s="4">
        <f>August!Q121</f>
        <v>320</v>
      </c>
      <c r="R28" s="4">
        <f>August!R121</f>
        <v>0</v>
      </c>
      <c r="S28" s="4">
        <f>August!S121</f>
        <v>0</v>
      </c>
      <c r="T28" s="4">
        <f>August!T121</f>
        <v>0</v>
      </c>
      <c r="U28" s="4">
        <f>August!U121</f>
        <v>0</v>
      </c>
      <c r="V28" s="4">
        <f>August!V121</f>
        <v>0</v>
      </c>
      <c r="W28" s="4">
        <f>August!W121+August!X121+August!Y121+August!Z121</f>
        <v>169.82</v>
      </c>
      <c r="X28" s="4">
        <f>August!AA121</f>
        <v>0</v>
      </c>
      <c r="Y28" s="4">
        <f>August!AB121</f>
        <v>0</v>
      </c>
      <c r="Z28" s="4">
        <f>August!AC121</f>
        <v>0</v>
      </c>
      <c r="AA28" s="4">
        <f>August!AD121</f>
        <v>0</v>
      </c>
      <c r="AB28" s="4"/>
      <c r="AC28" s="4"/>
      <c r="AD28" s="4"/>
    </row>
    <row r="29" spans="2:30" ht="12.75">
      <c r="B29" t="s">
        <v>22</v>
      </c>
      <c r="D29" s="4">
        <f>September!D124</f>
        <v>6047.259999999998</v>
      </c>
      <c r="E29" s="4">
        <f>September!D125</f>
        <v>0</v>
      </c>
      <c r="F29" s="4">
        <f>September!F124</f>
        <v>87.92</v>
      </c>
      <c r="G29" s="4">
        <f>September!G124</f>
        <v>1765.06</v>
      </c>
      <c r="H29" s="4">
        <f>September!H124</f>
        <v>257.78999999999996</v>
      </c>
      <c r="I29" s="4">
        <f>September!I124</f>
        <v>410.64</v>
      </c>
      <c r="J29" s="4">
        <f>September!J124</f>
        <v>472.44</v>
      </c>
      <c r="K29" s="4">
        <f>September!K124</f>
        <v>0</v>
      </c>
      <c r="L29" s="4">
        <f>September!L124</f>
        <v>193.61</v>
      </c>
      <c r="M29" s="4">
        <f>September!M124</f>
        <v>141.78</v>
      </c>
      <c r="N29" s="4">
        <f>September!N124</f>
        <v>1238</v>
      </c>
      <c r="O29" s="4">
        <f>September!O124</f>
        <v>235</v>
      </c>
      <c r="P29" s="4">
        <f>September!P124</f>
        <v>315.95</v>
      </c>
      <c r="Q29" s="4">
        <f>September!Q124</f>
        <v>219.7</v>
      </c>
      <c r="R29" s="4">
        <f>September!R124</f>
        <v>0</v>
      </c>
      <c r="S29" s="4">
        <f>September!S124</f>
        <v>0</v>
      </c>
      <c r="T29" s="4">
        <f>September!T124</f>
        <v>0</v>
      </c>
      <c r="U29" s="4">
        <f>September!U124</f>
        <v>0</v>
      </c>
      <c r="V29" s="4">
        <f>September!V124</f>
        <v>0</v>
      </c>
      <c r="W29" s="4">
        <f>September!W124+September!X124+September!Y124+September!Z124</f>
        <v>642.26</v>
      </c>
      <c r="X29" s="4">
        <f>September!AA124</f>
        <v>0</v>
      </c>
      <c r="Y29" s="4">
        <f>September!AB124</f>
        <v>0</v>
      </c>
      <c r="Z29" s="4">
        <f>September!AC124</f>
        <v>0</v>
      </c>
      <c r="AA29" s="4">
        <f>September!AD124</f>
        <v>67.11</v>
      </c>
      <c r="AB29" s="4"/>
      <c r="AC29" s="4"/>
      <c r="AD29" s="4"/>
    </row>
    <row r="30" spans="2:30" ht="12.75">
      <c r="B30" t="s">
        <v>23</v>
      </c>
      <c r="D30" s="4">
        <f>October!D114</f>
        <v>0</v>
      </c>
      <c r="E30" s="4">
        <f>October!E114</f>
        <v>0</v>
      </c>
      <c r="F30" s="4">
        <f>October!F114</f>
        <v>0</v>
      </c>
      <c r="G30" s="4">
        <f>October!G114</f>
        <v>0</v>
      </c>
      <c r="H30" s="4">
        <f>October!H114</f>
        <v>0</v>
      </c>
      <c r="I30" s="4">
        <f>October!I114</f>
        <v>0</v>
      </c>
      <c r="J30" s="4">
        <f>October!J114</f>
        <v>0</v>
      </c>
      <c r="K30" s="4">
        <f>October!K114</f>
        <v>0</v>
      </c>
      <c r="L30" s="4">
        <f>October!L114</f>
        <v>0</v>
      </c>
      <c r="M30" s="4">
        <f>October!M114</f>
        <v>0</v>
      </c>
      <c r="N30" s="4">
        <f>October!N114</f>
        <v>0</v>
      </c>
      <c r="O30" s="4">
        <f>October!O114</f>
        <v>0</v>
      </c>
      <c r="P30" s="4">
        <f>October!P114</f>
        <v>0</v>
      </c>
      <c r="Q30" s="4">
        <f>October!Q114</f>
        <v>0</v>
      </c>
      <c r="R30" s="4">
        <f>October!R114</f>
        <v>0</v>
      </c>
      <c r="S30" s="4">
        <f>October!S114</f>
        <v>0</v>
      </c>
      <c r="T30" s="4">
        <f>October!T114</f>
        <v>0</v>
      </c>
      <c r="U30" s="4">
        <f>October!U114</f>
        <v>0</v>
      </c>
      <c r="V30" s="4">
        <f>October!V114</f>
        <v>0</v>
      </c>
      <c r="W30" s="4">
        <f>October!W114+October!X114+October!Y114+October!Z114</f>
        <v>0</v>
      </c>
      <c r="X30" s="4">
        <f>October!AA114</f>
        <v>0</v>
      </c>
      <c r="Y30" s="4">
        <f>October!AB114</f>
        <v>0</v>
      </c>
      <c r="Z30" s="4">
        <f>October!AC114</f>
        <v>0</v>
      </c>
      <c r="AA30" s="4">
        <f>October!AD114</f>
        <v>0</v>
      </c>
      <c r="AB30" s="4"/>
      <c r="AC30" s="4"/>
      <c r="AD30" s="4"/>
    </row>
    <row r="31" spans="2:30" ht="12.75">
      <c r="B31" t="s">
        <v>24</v>
      </c>
      <c r="D31" s="4">
        <f>November!D114</f>
        <v>0</v>
      </c>
      <c r="E31" s="4">
        <f>November!E114</f>
        <v>0</v>
      </c>
      <c r="F31" s="4">
        <f>November!F114</f>
        <v>0</v>
      </c>
      <c r="G31" s="4">
        <f>November!G114</f>
        <v>0</v>
      </c>
      <c r="H31" s="4">
        <f>November!H114</f>
        <v>0</v>
      </c>
      <c r="I31" s="4">
        <f>November!I114</f>
        <v>0</v>
      </c>
      <c r="J31" s="4">
        <f>November!J114</f>
        <v>0</v>
      </c>
      <c r="K31" s="4">
        <f>November!K114</f>
        <v>0</v>
      </c>
      <c r="L31" s="4">
        <f>November!L114</f>
        <v>0</v>
      </c>
      <c r="M31" s="4">
        <f>November!M114</f>
        <v>0</v>
      </c>
      <c r="N31" s="4">
        <f>November!N114</f>
        <v>0</v>
      </c>
      <c r="O31" s="4">
        <f>November!O114</f>
        <v>0</v>
      </c>
      <c r="P31" s="4">
        <f>November!P114</f>
        <v>0</v>
      </c>
      <c r="Q31" s="4">
        <f>November!Q114</f>
        <v>0</v>
      </c>
      <c r="R31" s="4">
        <f>November!R114</f>
        <v>0</v>
      </c>
      <c r="S31" s="4">
        <f>November!S114</f>
        <v>0</v>
      </c>
      <c r="T31" s="4">
        <f>November!T114</f>
        <v>0</v>
      </c>
      <c r="U31" s="4">
        <f>November!U114</f>
        <v>0</v>
      </c>
      <c r="V31" s="4">
        <f>November!V114</f>
        <v>0</v>
      </c>
      <c r="W31" s="4">
        <f>November!W114+November!X114+November!Y114+November!Z114</f>
        <v>0</v>
      </c>
      <c r="X31" s="4">
        <f>November!AA114</f>
        <v>0</v>
      </c>
      <c r="Y31" s="4">
        <f>November!AB114</f>
        <v>0</v>
      </c>
      <c r="Z31" s="4">
        <f>November!AC114</f>
        <v>0</v>
      </c>
      <c r="AA31" s="4">
        <f>November!AD114</f>
        <v>0</v>
      </c>
      <c r="AB31" s="4"/>
      <c r="AC31" s="4"/>
      <c r="AD31" s="4"/>
    </row>
    <row r="32" spans="2:30" ht="12.75">
      <c r="B32" t="s">
        <v>25</v>
      </c>
      <c r="D32" s="4">
        <f>December!D114</f>
        <v>0</v>
      </c>
      <c r="E32" s="4">
        <f>December!E114</f>
        <v>0</v>
      </c>
      <c r="F32" s="4">
        <f>December!F114</f>
        <v>0</v>
      </c>
      <c r="G32" s="4">
        <f>December!G114</f>
        <v>0</v>
      </c>
      <c r="H32" s="4">
        <f>December!H114</f>
        <v>0</v>
      </c>
      <c r="I32" s="4">
        <f>December!I114</f>
        <v>0</v>
      </c>
      <c r="J32" s="4">
        <f>December!J114</f>
        <v>0</v>
      </c>
      <c r="K32" s="4">
        <f>December!K114</f>
        <v>0</v>
      </c>
      <c r="L32" s="4">
        <f>December!L114</f>
        <v>0</v>
      </c>
      <c r="M32" s="4">
        <f>December!M114</f>
        <v>0</v>
      </c>
      <c r="N32" s="4">
        <f>December!N114</f>
        <v>0</v>
      </c>
      <c r="O32" s="4">
        <f>December!O114</f>
        <v>0</v>
      </c>
      <c r="P32" s="4">
        <f>December!P114</f>
        <v>0</v>
      </c>
      <c r="Q32" s="4">
        <f>December!Q114</f>
        <v>0</v>
      </c>
      <c r="R32" s="4">
        <f>December!R114</f>
        <v>0</v>
      </c>
      <c r="S32" s="4">
        <f>December!S114</f>
        <v>0</v>
      </c>
      <c r="T32" s="4">
        <f>December!T114</f>
        <v>0</v>
      </c>
      <c r="U32" s="4">
        <f>December!U114</f>
        <v>0</v>
      </c>
      <c r="V32" s="4">
        <f>December!V114</f>
        <v>0</v>
      </c>
      <c r="W32" s="4">
        <f>December!W114+December!X114+December!Y114+December!Z114</f>
        <v>0</v>
      </c>
      <c r="X32" s="4">
        <f>December!AA114</f>
        <v>0</v>
      </c>
      <c r="Y32" s="4">
        <f>December!AB114</f>
        <v>0</v>
      </c>
      <c r="Z32" s="4">
        <f>December!AC114</f>
        <v>0</v>
      </c>
      <c r="AA32" s="4">
        <f>December!AD114</f>
        <v>0</v>
      </c>
      <c r="AB32" s="4"/>
      <c r="AC32" s="4"/>
      <c r="AD32" s="4"/>
    </row>
    <row r="33" spans="2:30" ht="12.75">
      <c r="B33" t="s">
        <v>26</v>
      </c>
      <c r="D33" s="4">
        <f>January!D114</f>
        <v>0</v>
      </c>
      <c r="E33" s="4">
        <f>January!E114</f>
        <v>0</v>
      </c>
      <c r="F33" s="4">
        <f>January!F114</f>
        <v>0</v>
      </c>
      <c r="G33" s="4">
        <f>January!G114</f>
        <v>0</v>
      </c>
      <c r="H33" s="4">
        <f>January!H114</f>
        <v>0</v>
      </c>
      <c r="I33" s="4">
        <f>January!I114</f>
        <v>0</v>
      </c>
      <c r="J33" s="4">
        <f>January!J114</f>
        <v>0</v>
      </c>
      <c r="K33" s="4">
        <f>January!K114</f>
        <v>0</v>
      </c>
      <c r="L33" s="4">
        <f>January!L114</f>
        <v>0</v>
      </c>
      <c r="M33" s="4">
        <f>January!M114</f>
        <v>0</v>
      </c>
      <c r="N33" s="4">
        <f>January!N114</f>
        <v>0</v>
      </c>
      <c r="O33" s="4">
        <f>January!O114</f>
        <v>0</v>
      </c>
      <c r="P33" s="4">
        <f>January!P114</f>
        <v>0</v>
      </c>
      <c r="Q33" s="4">
        <f>January!Q114</f>
        <v>0</v>
      </c>
      <c r="R33" s="4">
        <f>January!R114</f>
        <v>0</v>
      </c>
      <c r="S33" s="4">
        <f>January!S114</f>
        <v>0</v>
      </c>
      <c r="T33" s="4">
        <f>January!T114</f>
        <v>0</v>
      </c>
      <c r="U33" s="4">
        <f>January!U114</f>
        <v>0</v>
      </c>
      <c r="V33" s="4">
        <f>January!V114</f>
        <v>0</v>
      </c>
      <c r="W33" s="4">
        <f>January!W114+January!X114+January!Y114+January!Z114</f>
        <v>0</v>
      </c>
      <c r="X33" s="4">
        <f>January!AA114</f>
        <v>0</v>
      </c>
      <c r="Y33" s="4">
        <f>January!AB114</f>
        <v>0</v>
      </c>
      <c r="Z33" s="4">
        <f>January!AC114</f>
        <v>0</v>
      </c>
      <c r="AA33" s="4">
        <f>January!AD114</f>
        <v>0</v>
      </c>
      <c r="AB33" s="4"/>
      <c r="AC33" s="4"/>
      <c r="AD33" s="4"/>
    </row>
    <row r="34" spans="2:30" ht="12.75">
      <c r="B34" t="s">
        <v>27</v>
      </c>
      <c r="D34" s="4">
        <f>February!D114</f>
        <v>0</v>
      </c>
      <c r="E34" s="4">
        <f>February!E114</f>
        <v>0</v>
      </c>
      <c r="F34" s="4">
        <f>February!F114</f>
        <v>0</v>
      </c>
      <c r="G34" s="4">
        <f>February!G114</f>
        <v>0</v>
      </c>
      <c r="H34" s="4">
        <f>February!H114</f>
        <v>0</v>
      </c>
      <c r="I34" s="4">
        <f>February!I114</f>
        <v>0</v>
      </c>
      <c r="J34" s="4">
        <f>February!J114</f>
        <v>0</v>
      </c>
      <c r="K34" s="4">
        <f>February!K114</f>
        <v>0</v>
      </c>
      <c r="L34" s="4">
        <f>February!L114</f>
        <v>0</v>
      </c>
      <c r="M34" s="4">
        <f>February!M114</f>
        <v>0</v>
      </c>
      <c r="N34" s="4">
        <f>February!N114</f>
        <v>0</v>
      </c>
      <c r="O34" s="4">
        <f>February!O114</f>
        <v>0</v>
      </c>
      <c r="P34" s="4">
        <f>February!P114</f>
        <v>0</v>
      </c>
      <c r="Q34" s="4">
        <f>February!Q114</f>
        <v>0</v>
      </c>
      <c r="R34" s="4">
        <f>February!R114</f>
        <v>0</v>
      </c>
      <c r="S34" s="4">
        <f>February!S114</f>
        <v>0</v>
      </c>
      <c r="T34" s="4">
        <f>February!T114</f>
        <v>0</v>
      </c>
      <c r="U34" s="4">
        <f>February!U114</f>
        <v>0</v>
      </c>
      <c r="V34" s="4">
        <f>February!V114</f>
        <v>0</v>
      </c>
      <c r="W34" s="4">
        <f>February!W114+February!X114+February!Y114+February!Z114</f>
        <v>0</v>
      </c>
      <c r="X34" s="4">
        <f>February!AA114</f>
        <v>0</v>
      </c>
      <c r="Y34" s="4">
        <f>February!AB114</f>
        <v>0</v>
      </c>
      <c r="Z34" s="4">
        <f>February!AC114</f>
        <v>0</v>
      </c>
      <c r="AA34" s="4">
        <f>February!AD114</f>
        <v>0</v>
      </c>
      <c r="AB34" s="4"/>
      <c r="AC34" s="4"/>
      <c r="AD34" s="4"/>
    </row>
    <row r="35" spans="2:30" ht="12.75">
      <c r="B35" t="s">
        <v>28</v>
      </c>
      <c r="D35" s="4">
        <f>March!D114</f>
        <v>0</v>
      </c>
      <c r="E35" s="4">
        <f>March!E114</f>
        <v>0</v>
      </c>
      <c r="F35" s="4">
        <f>March!F114</f>
        <v>0</v>
      </c>
      <c r="G35" s="4">
        <f>March!G114</f>
        <v>0</v>
      </c>
      <c r="H35" s="4">
        <f>March!H114</f>
        <v>0</v>
      </c>
      <c r="I35" s="4">
        <f>March!I114</f>
        <v>0</v>
      </c>
      <c r="J35" s="4">
        <f>March!J114</f>
        <v>0</v>
      </c>
      <c r="K35" s="4">
        <f>March!K114</f>
        <v>0</v>
      </c>
      <c r="L35" s="4">
        <f>March!L114</f>
        <v>0</v>
      </c>
      <c r="M35" s="4">
        <f>March!M114</f>
        <v>0</v>
      </c>
      <c r="N35" s="4">
        <f>March!N114</f>
        <v>0</v>
      </c>
      <c r="O35" s="4">
        <f>March!O114</f>
        <v>0</v>
      </c>
      <c r="P35" s="4">
        <f>March!P114</f>
        <v>0</v>
      </c>
      <c r="Q35" s="4">
        <f>March!Q114</f>
        <v>0</v>
      </c>
      <c r="R35" s="4">
        <f>March!R114</f>
        <v>0</v>
      </c>
      <c r="S35" s="4">
        <f>March!S114</f>
        <v>0</v>
      </c>
      <c r="T35" s="4">
        <f>March!T114</f>
        <v>0</v>
      </c>
      <c r="U35" s="4">
        <f>March!U114</f>
        <v>0</v>
      </c>
      <c r="V35" s="4">
        <f>March!V114</f>
        <v>0</v>
      </c>
      <c r="W35" s="4">
        <f>March!W114+March!X114+March!Y114+March!Z114</f>
        <v>0</v>
      </c>
      <c r="X35" s="4">
        <f>March!AA114</f>
        <v>0</v>
      </c>
      <c r="Y35" s="4">
        <f>March!AB114</f>
        <v>0</v>
      </c>
      <c r="Z35" s="4">
        <f>March!AC114</f>
        <v>0</v>
      </c>
      <c r="AA35" s="4">
        <f>March!AD114</f>
        <v>0</v>
      </c>
      <c r="AB35" s="4"/>
      <c r="AC35" s="4"/>
      <c r="AD35" s="4"/>
    </row>
    <row r="36" spans="4:30" s="8" customFormat="1" ht="13.5" thickBot="1">
      <c r="D36" s="12">
        <f>SUM(D24:D35)</f>
        <v>20194.73</v>
      </c>
      <c r="E36" s="12">
        <f aca="true" t="shared" si="1" ref="E36:AA36">SUM(E24:E35)</f>
        <v>0</v>
      </c>
      <c r="F36" s="12">
        <f t="shared" si="1"/>
        <v>468.16</v>
      </c>
      <c r="G36" s="12">
        <f t="shared" si="1"/>
        <v>4559.030000000001</v>
      </c>
      <c r="H36" s="12">
        <f t="shared" si="1"/>
        <v>882.27</v>
      </c>
      <c r="I36" s="12">
        <f t="shared" si="1"/>
        <v>2301.61</v>
      </c>
      <c r="J36" s="12">
        <f t="shared" si="1"/>
        <v>944.88</v>
      </c>
      <c r="K36" s="12">
        <f t="shared" si="1"/>
        <v>0</v>
      </c>
      <c r="L36" s="12">
        <f t="shared" si="1"/>
        <v>2253.3500000000004</v>
      </c>
      <c r="M36" s="12">
        <f t="shared" si="1"/>
        <v>400.38</v>
      </c>
      <c r="N36" s="12">
        <f t="shared" si="1"/>
        <v>4144</v>
      </c>
      <c r="O36" s="12">
        <f t="shared" si="1"/>
        <v>948.9</v>
      </c>
      <c r="P36" s="12">
        <f t="shared" si="1"/>
        <v>546.87</v>
      </c>
      <c r="Q36" s="12">
        <f t="shared" si="1"/>
        <v>696.7</v>
      </c>
      <c r="R36" s="12">
        <f t="shared" si="1"/>
        <v>860</v>
      </c>
      <c r="S36" s="12">
        <f t="shared" si="1"/>
        <v>0</v>
      </c>
      <c r="T36" s="12">
        <f t="shared" si="1"/>
        <v>0</v>
      </c>
      <c r="U36" s="12">
        <f t="shared" si="1"/>
        <v>0</v>
      </c>
      <c r="V36" s="12">
        <f t="shared" si="1"/>
        <v>0</v>
      </c>
      <c r="W36" s="12">
        <f t="shared" si="1"/>
        <v>1121.47</v>
      </c>
      <c r="X36" s="12">
        <f t="shared" si="1"/>
        <v>0</v>
      </c>
      <c r="Y36" s="12">
        <f t="shared" si="1"/>
        <v>0</v>
      </c>
      <c r="Z36" s="12">
        <f t="shared" si="1"/>
        <v>0</v>
      </c>
      <c r="AA36" s="12">
        <f t="shared" si="1"/>
        <v>67.11</v>
      </c>
      <c r="AB36" s="10"/>
      <c r="AC36" s="10"/>
      <c r="AD36" s="10"/>
    </row>
    <row r="37" spans="4:5" s="8" customFormat="1" ht="13.5" thickTop="1">
      <c r="D37" s="10"/>
      <c r="E37" s="10">
        <f>SUM(F36:AA36)</f>
        <v>20194.730000000003</v>
      </c>
    </row>
    <row r="39" ht="12.75">
      <c r="B39" t="s">
        <v>15</v>
      </c>
    </row>
    <row r="41" ht="12.75">
      <c r="B41" s="9" t="s"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187"/>
  <sheetViews>
    <sheetView zoomScalePageLayoutView="0" workbookViewId="0" topLeftCell="A1">
      <pane ySplit="5" topLeftCell="A167" activePane="bottomLeft" state="frozen"/>
      <selection pane="topLeft" activeCell="A1" sqref="A1"/>
      <selection pane="bottomLeft" activeCell="A75" sqref="A75"/>
    </sheetView>
  </sheetViews>
  <sheetFormatPr defaultColWidth="9.140625" defaultRowHeight="12.75"/>
  <cols>
    <col min="1" max="1" width="10.140625" style="63" customWidth="1"/>
    <col min="2" max="2" width="56.7109375" style="1" customWidth="1"/>
    <col min="3" max="3" width="6.57421875" style="1" customWidth="1"/>
    <col min="4" max="9" width="9.140625" style="2" customWidth="1"/>
    <col min="10" max="10" width="10.421875" style="2" bestFit="1" customWidth="1"/>
    <col min="11" max="11" width="11.28125" style="2" bestFit="1" customWidth="1"/>
    <col min="12" max="12" width="9.8515625" style="2" bestFit="1" customWidth="1"/>
    <col min="13" max="14" width="9.140625" style="2" customWidth="1"/>
    <col min="15" max="15" width="10.28125" style="2" bestFit="1" customWidth="1"/>
    <col min="16" max="16" width="10.57421875" style="2" bestFit="1" customWidth="1"/>
    <col min="17" max="17" width="10.28125" style="2" bestFit="1" customWidth="1"/>
    <col min="18" max="18" width="10.57421875" style="2" bestFit="1" customWidth="1"/>
    <col min="19" max="20" width="9.140625" style="2" customWidth="1"/>
    <col min="21" max="21" width="9.8515625" style="2" bestFit="1" customWidth="1"/>
    <col min="22" max="22" width="10.28125" style="2" bestFit="1" customWidth="1"/>
    <col min="23" max="25" width="9.140625" style="2" customWidth="1"/>
    <col min="26" max="26" width="9.8515625" style="2" bestFit="1" customWidth="1"/>
    <col min="27" max="27" width="10.421875" style="2" bestFit="1" customWidth="1"/>
    <col min="28" max="32" width="9.140625" style="2" customWidth="1"/>
    <col min="33" max="16384" width="9.140625" style="1" customWidth="1"/>
  </cols>
  <sheetData>
    <row r="2" ht="12.75">
      <c r="B2" s="18" t="s">
        <v>71</v>
      </c>
    </row>
    <row r="3" spans="2:20" ht="11.25">
      <c r="B3" s="5" t="s">
        <v>15</v>
      </c>
      <c r="Q3" s="121" t="s">
        <v>77</v>
      </c>
      <c r="R3" s="121"/>
      <c r="S3" s="121"/>
      <c r="T3" s="121"/>
    </row>
    <row r="4" spans="1:26" ht="12.75">
      <c r="A4" s="64"/>
      <c r="B4" s="23" t="s">
        <v>99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72</v>
      </c>
      <c r="I4" s="15" t="s">
        <v>74</v>
      </c>
      <c r="J4" s="15" t="s">
        <v>75</v>
      </c>
      <c r="K4" s="15" t="s">
        <v>5</v>
      </c>
      <c r="L4" s="15" t="s">
        <v>6</v>
      </c>
      <c r="M4" s="15" t="s">
        <v>7</v>
      </c>
      <c r="N4" s="15" t="s">
        <v>8</v>
      </c>
      <c r="O4" s="15" t="s">
        <v>9</v>
      </c>
      <c r="P4" s="15" t="s">
        <v>62</v>
      </c>
      <c r="Q4" s="15" t="s">
        <v>12</v>
      </c>
      <c r="R4" s="15" t="s">
        <v>13</v>
      </c>
      <c r="S4" s="15" t="s">
        <v>60</v>
      </c>
      <c r="T4" s="15" t="s">
        <v>6</v>
      </c>
      <c r="U4" s="15" t="s">
        <v>94</v>
      </c>
      <c r="V4" s="15" t="s">
        <v>6</v>
      </c>
      <c r="W4" s="15" t="s">
        <v>203</v>
      </c>
      <c r="X4" s="1"/>
      <c r="Y4" s="15"/>
      <c r="Z4" s="15"/>
    </row>
    <row r="5" spans="1:26" ht="11.25">
      <c r="A5" s="65" t="s">
        <v>0</v>
      </c>
      <c r="B5" s="6"/>
      <c r="D5" s="15"/>
      <c r="E5" s="15"/>
      <c r="F5" s="15"/>
      <c r="G5" s="15"/>
      <c r="H5" s="15" t="s">
        <v>73</v>
      </c>
      <c r="I5" s="15"/>
      <c r="J5" s="15" t="s">
        <v>18</v>
      </c>
      <c r="K5" s="15" t="s">
        <v>150</v>
      </c>
      <c r="L5" s="15" t="s">
        <v>5</v>
      </c>
      <c r="M5" s="15"/>
      <c r="N5" s="15" t="s">
        <v>10</v>
      </c>
      <c r="O5" s="15" t="s">
        <v>63</v>
      </c>
      <c r="P5" s="15" t="s">
        <v>11</v>
      </c>
      <c r="Q5" s="15"/>
      <c r="R5" s="15"/>
      <c r="S5" s="15" t="s">
        <v>15</v>
      </c>
      <c r="T5" s="15" t="s">
        <v>76</v>
      </c>
      <c r="U5" s="15" t="s">
        <v>14</v>
      </c>
      <c r="V5" s="15" t="s">
        <v>78</v>
      </c>
      <c r="X5" s="1"/>
      <c r="Y5" s="15"/>
      <c r="Z5" s="15"/>
    </row>
    <row r="7" spans="1:6" ht="11.25">
      <c r="A7" s="63">
        <v>42827</v>
      </c>
      <c r="B7" s="1" t="s">
        <v>196</v>
      </c>
      <c r="E7" s="2">
        <f>SUM(F7:AI7)</f>
        <v>144.65</v>
      </c>
      <c r="F7" s="2">
        <v>144.65</v>
      </c>
    </row>
    <row r="8" spans="2:6" ht="11.25">
      <c r="B8" s="1" t="s">
        <v>197</v>
      </c>
      <c r="E8" s="2">
        <f aca="true" t="shared" si="0" ref="E8:E52">SUM(F8:AI8)</f>
        <v>49.71</v>
      </c>
      <c r="F8" s="2">
        <v>49.71</v>
      </c>
    </row>
    <row r="9" spans="2:6" ht="11.25">
      <c r="B9" s="1" t="s">
        <v>198</v>
      </c>
      <c r="E9" s="2">
        <f t="shared" si="0"/>
        <v>77</v>
      </c>
      <c r="F9" s="2">
        <v>77</v>
      </c>
    </row>
    <row r="10" spans="2:14" ht="11.25">
      <c r="B10" s="1" t="s">
        <v>199</v>
      </c>
      <c r="E10" s="2">
        <f t="shared" si="0"/>
        <v>33.5</v>
      </c>
      <c r="N10" s="2">
        <v>33.5</v>
      </c>
    </row>
    <row r="11" spans="2:9" ht="11.25">
      <c r="B11" s="1" t="s">
        <v>200</v>
      </c>
      <c r="E11" s="2">
        <f t="shared" si="0"/>
        <v>15</v>
      </c>
      <c r="I11" s="2">
        <v>15</v>
      </c>
    </row>
    <row r="12" spans="2:19" ht="11.25">
      <c r="B12" s="1" t="s">
        <v>60</v>
      </c>
      <c r="E12" s="2">
        <f t="shared" si="0"/>
        <v>113</v>
      </c>
      <c r="S12" s="2">
        <v>113</v>
      </c>
    </row>
    <row r="13" spans="2:18" ht="11.25">
      <c r="B13" s="1" t="s">
        <v>201</v>
      </c>
      <c r="E13" s="2">
        <f t="shared" si="0"/>
        <v>60</v>
      </c>
      <c r="R13" s="2">
        <v>60</v>
      </c>
    </row>
    <row r="14" spans="2:7" ht="11.25">
      <c r="B14" s="1" t="s">
        <v>202</v>
      </c>
      <c r="E14" s="2">
        <f t="shared" si="0"/>
        <v>50</v>
      </c>
      <c r="G14" s="2">
        <v>50</v>
      </c>
    </row>
    <row r="15" spans="2:5" ht="11.25">
      <c r="B15" s="1" t="s">
        <v>191</v>
      </c>
      <c r="D15" s="2">
        <v>70</v>
      </c>
      <c r="E15" s="25">
        <f>-D15</f>
        <v>-70</v>
      </c>
    </row>
    <row r="16" spans="2:5" ht="11.25">
      <c r="B16" s="7" t="s">
        <v>95</v>
      </c>
      <c r="D16" s="2">
        <v>472.86</v>
      </c>
      <c r="E16" s="25">
        <f>-D16</f>
        <v>-472.86</v>
      </c>
    </row>
    <row r="17" spans="1:6" ht="11.25">
      <c r="A17" s="63">
        <v>42834</v>
      </c>
      <c r="B17" s="1" t="s">
        <v>196</v>
      </c>
      <c r="D17" s="2" t="s">
        <v>15</v>
      </c>
      <c r="E17" s="2">
        <f t="shared" si="0"/>
        <v>140.9</v>
      </c>
      <c r="F17" s="2">
        <v>140.9</v>
      </c>
    </row>
    <row r="18" spans="2:6" ht="11.25">
      <c r="B18" s="1" t="s">
        <v>197</v>
      </c>
      <c r="E18" s="2">
        <f t="shared" si="0"/>
        <v>70.55</v>
      </c>
      <c r="F18" s="2">
        <v>70.55</v>
      </c>
    </row>
    <row r="19" spans="2:6" ht="11.25">
      <c r="B19" s="1" t="s">
        <v>198</v>
      </c>
      <c r="E19" s="2">
        <f t="shared" si="0"/>
        <v>142.2</v>
      </c>
      <c r="F19" s="2">
        <v>142.2</v>
      </c>
    </row>
    <row r="20" spans="2:9" ht="11.25">
      <c r="B20" s="1" t="s">
        <v>200</v>
      </c>
      <c r="E20" s="2">
        <f t="shared" si="0"/>
        <v>15</v>
      </c>
      <c r="I20" s="2">
        <v>15</v>
      </c>
    </row>
    <row r="21" spans="2:23" ht="11.25">
      <c r="B21" s="1" t="s">
        <v>203</v>
      </c>
      <c r="E21" s="2">
        <f t="shared" si="0"/>
        <v>19.95</v>
      </c>
      <c r="W21" s="2">
        <v>19.95</v>
      </c>
    </row>
    <row r="22" spans="2:17" ht="11.25">
      <c r="B22" s="1" t="s">
        <v>12</v>
      </c>
      <c r="E22" s="2">
        <f t="shared" si="0"/>
        <v>27.06</v>
      </c>
      <c r="Q22" s="2">
        <v>27.06</v>
      </c>
    </row>
    <row r="23" spans="2:20" ht="11.25">
      <c r="B23" s="1" t="s">
        <v>204</v>
      </c>
      <c r="E23" s="2">
        <f t="shared" si="0"/>
        <v>6.25</v>
      </c>
      <c r="T23" s="2">
        <v>6.25</v>
      </c>
    </row>
    <row r="24" spans="2:14" ht="11.25">
      <c r="B24" s="1" t="s">
        <v>205</v>
      </c>
      <c r="E24" s="2">
        <f t="shared" si="0"/>
        <v>11.35</v>
      </c>
      <c r="N24" s="2">
        <v>11.35</v>
      </c>
    </row>
    <row r="25" spans="2:7" ht="11.25">
      <c r="B25" s="1" t="s">
        <v>206</v>
      </c>
      <c r="E25" s="2">
        <f t="shared" si="0"/>
        <v>5</v>
      </c>
      <c r="G25" s="2">
        <v>5</v>
      </c>
    </row>
    <row r="26" spans="2:11" ht="11.25">
      <c r="B26" s="1" t="s">
        <v>207</v>
      </c>
      <c r="E26" s="2">
        <f t="shared" si="0"/>
        <v>124.28</v>
      </c>
      <c r="K26" s="2">
        <v>124.28</v>
      </c>
    </row>
    <row r="27" spans="2:5" ht="11.25">
      <c r="B27" s="1" t="s">
        <v>191</v>
      </c>
      <c r="D27" s="2">
        <v>85</v>
      </c>
      <c r="E27" s="25">
        <f>-D27</f>
        <v>-85</v>
      </c>
    </row>
    <row r="28" spans="2:5" ht="11.25">
      <c r="B28" s="7" t="s">
        <v>95</v>
      </c>
      <c r="D28" s="2">
        <v>477.54</v>
      </c>
      <c r="E28" s="25">
        <f>-D28</f>
        <v>-477.54</v>
      </c>
    </row>
    <row r="29" spans="1:6" ht="11.25">
      <c r="A29" s="63">
        <v>42841</v>
      </c>
      <c r="B29" s="1" t="s">
        <v>196</v>
      </c>
      <c r="D29" s="2" t="s">
        <v>15</v>
      </c>
      <c r="E29" s="2">
        <f t="shared" si="0"/>
        <v>158.05</v>
      </c>
      <c r="F29" s="2">
        <v>158.05</v>
      </c>
    </row>
    <row r="30" spans="2:6" ht="11.25">
      <c r="B30" s="1" t="s">
        <v>197</v>
      </c>
      <c r="E30" s="2">
        <f t="shared" si="0"/>
        <v>129.01</v>
      </c>
      <c r="F30" s="2">
        <v>129.01</v>
      </c>
    </row>
    <row r="31" spans="2:6" ht="11.25">
      <c r="B31" s="1" t="s">
        <v>198</v>
      </c>
      <c r="E31" s="2">
        <f t="shared" si="0"/>
        <v>180.65</v>
      </c>
      <c r="F31" s="2">
        <v>180.65</v>
      </c>
    </row>
    <row r="32" spans="2:14" ht="11.25">
      <c r="B32" s="1" t="s">
        <v>199</v>
      </c>
      <c r="E32" s="2">
        <f t="shared" si="0"/>
        <v>6.41</v>
      </c>
      <c r="N32" s="2">
        <v>6.41</v>
      </c>
    </row>
    <row r="33" spans="2:18" ht="11.25">
      <c r="B33" s="1" t="s">
        <v>208</v>
      </c>
      <c r="E33" s="2">
        <f t="shared" si="0"/>
        <v>28.59</v>
      </c>
      <c r="R33" s="2">
        <v>28.59</v>
      </c>
    </row>
    <row r="34" spans="2:18" ht="11.25">
      <c r="B34" s="1" t="s">
        <v>209</v>
      </c>
      <c r="E34" s="2">
        <f t="shared" si="0"/>
        <v>25.44</v>
      </c>
      <c r="R34" s="2">
        <v>25.44</v>
      </c>
    </row>
    <row r="35" spans="2:11" ht="11.25">
      <c r="B35" s="1" t="s">
        <v>207</v>
      </c>
      <c r="E35" s="2">
        <f t="shared" si="0"/>
        <v>15</v>
      </c>
      <c r="K35" s="2">
        <v>15</v>
      </c>
    </row>
    <row r="36" ht="11.25">
      <c r="E36" s="2">
        <f t="shared" si="0"/>
        <v>0</v>
      </c>
    </row>
    <row r="37" spans="2:5" ht="11.25">
      <c r="B37" s="1" t="s">
        <v>191</v>
      </c>
      <c r="D37" s="2">
        <v>0</v>
      </c>
      <c r="E37" s="25">
        <f>-D37</f>
        <v>0</v>
      </c>
    </row>
    <row r="38" spans="2:5" ht="11.25">
      <c r="B38" s="7" t="s">
        <v>95</v>
      </c>
      <c r="D38" s="2">
        <v>543.15</v>
      </c>
      <c r="E38" s="25">
        <f>-D38</f>
        <v>-543.15</v>
      </c>
    </row>
    <row r="39" spans="1:6" ht="11.25">
      <c r="A39" s="63">
        <v>42848</v>
      </c>
      <c r="B39" s="1" t="s">
        <v>196</v>
      </c>
      <c r="E39" s="2">
        <f t="shared" si="0"/>
        <v>157.87</v>
      </c>
      <c r="F39" s="2">
        <v>157.87</v>
      </c>
    </row>
    <row r="40" spans="2:6" ht="11.25">
      <c r="B40" s="1" t="s">
        <v>197</v>
      </c>
      <c r="E40" s="2">
        <f t="shared" si="0"/>
        <v>47.6</v>
      </c>
      <c r="F40" s="2">
        <v>47.6</v>
      </c>
    </row>
    <row r="41" spans="2:6" ht="11.25">
      <c r="B41" s="1" t="s">
        <v>198</v>
      </c>
      <c r="D41" s="2" t="s">
        <v>15</v>
      </c>
      <c r="E41" s="2">
        <f t="shared" si="0"/>
        <v>71</v>
      </c>
      <c r="F41" s="2">
        <v>71</v>
      </c>
    </row>
    <row r="42" spans="2:14" ht="11.25">
      <c r="B42" s="1" t="s">
        <v>199</v>
      </c>
      <c r="E42" s="2">
        <f t="shared" si="0"/>
        <v>6</v>
      </c>
      <c r="N42" s="2">
        <v>6</v>
      </c>
    </row>
    <row r="43" spans="2:7" ht="11.25">
      <c r="B43" s="1" t="s">
        <v>202</v>
      </c>
      <c r="E43" s="2">
        <f t="shared" si="0"/>
        <v>10</v>
      </c>
      <c r="G43" s="2">
        <v>10</v>
      </c>
    </row>
    <row r="44" spans="2:12" ht="11.25">
      <c r="B44" s="1" t="s">
        <v>315</v>
      </c>
      <c r="E44" s="2">
        <f t="shared" si="0"/>
        <v>155.49</v>
      </c>
      <c r="L44" s="2">
        <v>155.49</v>
      </c>
    </row>
    <row r="45" ht="11.25">
      <c r="E45" s="2">
        <f t="shared" si="0"/>
        <v>0</v>
      </c>
    </row>
    <row r="46" ht="11.25">
      <c r="E46" s="2">
        <f t="shared" si="0"/>
        <v>0</v>
      </c>
    </row>
    <row r="47" spans="2:5" ht="11.25">
      <c r="B47" s="1" t="s">
        <v>191</v>
      </c>
      <c r="D47" s="2">
        <v>100</v>
      </c>
      <c r="E47" s="25">
        <f>-D47</f>
        <v>-100</v>
      </c>
    </row>
    <row r="48" spans="2:5" ht="11.25">
      <c r="B48" s="7" t="s">
        <v>95</v>
      </c>
      <c r="D48" s="2">
        <v>347.96</v>
      </c>
      <c r="E48" s="25">
        <f>-D48</f>
        <v>-347.96</v>
      </c>
    </row>
    <row r="49" spans="1:6" ht="11.25">
      <c r="A49" s="63">
        <v>42855</v>
      </c>
      <c r="B49" s="1" t="s">
        <v>196</v>
      </c>
      <c r="E49" s="2">
        <f t="shared" si="0"/>
        <v>105.31</v>
      </c>
      <c r="F49" s="2">
        <v>105.31</v>
      </c>
    </row>
    <row r="50" spans="2:6" ht="11.25">
      <c r="B50" s="1" t="s">
        <v>197</v>
      </c>
      <c r="E50" s="2">
        <f t="shared" si="0"/>
        <v>62</v>
      </c>
      <c r="F50" s="2">
        <v>62</v>
      </c>
    </row>
    <row r="51" spans="2:6" ht="11.25">
      <c r="B51" s="1" t="s">
        <v>198</v>
      </c>
      <c r="E51" s="2">
        <f t="shared" si="0"/>
        <v>88</v>
      </c>
      <c r="F51" s="2">
        <v>88</v>
      </c>
    </row>
    <row r="52" spans="2:17" ht="11.25">
      <c r="B52" s="1" t="s">
        <v>12</v>
      </c>
      <c r="E52" s="2">
        <f t="shared" si="0"/>
        <v>26.6</v>
      </c>
      <c r="Q52" s="2">
        <v>26.6</v>
      </c>
    </row>
    <row r="53" spans="2:18" ht="11.25">
      <c r="B53" s="1" t="s">
        <v>13</v>
      </c>
      <c r="E53" s="2">
        <f aca="true" t="shared" si="1" ref="E53:E58">SUM(F53:AI53)</f>
        <v>54.46</v>
      </c>
      <c r="R53" s="2">
        <v>54.46</v>
      </c>
    </row>
    <row r="54" spans="2:9" ht="11.25">
      <c r="B54" s="1" t="s">
        <v>200</v>
      </c>
      <c r="E54" s="2">
        <f t="shared" si="1"/>
        <v>15</v>
      </c>
      <c r="I54" s="2">
        <v>15</v>
      </c>
    </row>
    <row r="55" spans="2:7" ht="11.25">
      <c r="B55" s="1" t="s">
        <v>202</v>
      </c>
      <c r="E55" s="2">
        <f t="shared" si="1"/>
        <v>5</v>
      </c>
      <c r="G55" s="2">
        <v>5</v>
      </c>
    </row>
    <row r="56" spans="2:5" ht="11.25">
      <c r="B56" s="1" t="s">
        <v>191</v>
      </c>
      <c r="D56" s="2">
        <v>50</v>
      </c>
      <c r="E56" s="25">
        <f>-D56</f>
        <v>-50</v>
      </c>
    </row>
    <row r="57" spans="2:5" ht="11.25">
      <c r="B57" s="7" t="s">
        <v>95</v>
      </c>
      <c r="D57" s="2">
        <v>306.37</v>
      </c>
      <c r="E57" s="25">
        <f>-D57</f>
        <v>-306.37</v>
      </c>
    </row>
    <row r="58" ht="11.25">
      <c r="E58" s="2">
        <f t="shared" si="1"/>
        <v>0</v>
      </c>
    </row>
    <row r="59" spans="2:6" ht="11.25">
      <c r="B59" s="7" t="s">
        <v>96</v>
      </c>
      <c r="D59" s="2">
        <f aca="true" t="shared" si="2" ref="D59:D64">SUM(F59:Z59)</f>
        <v>136</v>
      </c>
      <c r="F59" s="2">
        <v>136</v>
      </c>
    </row>
    <row r="60" spans="2:6" ht="11.25">
      <c r="B60" s="7" t="s">
        <v>96</v>
      </c>
      <c r="D60" s="2">
        <f t="shared" si="2"/>
        <v>312</v>
      </c>
      <c r="F60" s="2">
        <v>312</v>
      </c>
    </row>
    <row r="61" spans="2:6" ht="11.25">
      <c r="B61" s="7" t="s">
        <v>96</v>
      </c>
      <c r="D61" s="2">
        <f t="shared" si="2"/>
        <v>27</v>
      </c>
      <c r="F61" s="2">
        <v>27</v>
      </c>
    </row>
    <row r="62" spans="2:4" ht="11.25">
      <c r="B62" s="7" t="s">
        <v>97</v>
      </c>
      <c r="D62" s="2">
        <f t="shared" si="2"/>
        <v>0</v>
      </c>
    </row>
    <row r="63" spans="2:4" ht="11.25">
      <c r="B63" s="7" t="s">
        <v>97</v>
      </c>
      <c r="D63" s="2">
        <f t="shared" si="2"/>
        <v>0</v>
      </c>
    </row>
    <row r="64" spans="2:21" ht="11.25">
      <c r="B64" s="1" t="s">
        <v>193</v>
      </c>
      <c r="D64" s="2">
        <f t="shared" si="2"/>
        <v>663</v>
      </c>
      <c r="U64" s="2">
        <v>663</v>
      </c>
    </row>
    <row r="66" spans="4:27" ht="13.5" thickBot="1">
      <c r="D66" s="12">
        <f>SUM(D7:D65)</f>
        <v>3590.88</v>
      </c>
      <c r="E66" s="12">
        <f aca="true" t="shared" si="3" ref="E66:W66">SUM(E7:E65)</f>
        <v>5.684341886080802E-14</v>
      </c>
      <c r="F66" s="12">
        <f t="shared" si="3"/>
        <v>2099.5</v>
      </c>
      <c r="G66" s="12">
        <f t="shared" si="3"/>
        <v>70</v>
      </c>
      <c r="H66" s="12">
        <f t="shared" si="3"/>
        <v>0</v>
      </c>
      <c r="I66" s="12">
        <f t="shared" si="3"/>
        <v>45</v>
      </c>
      <c r="J66" s="12">
        <f t="shared" si="3"/>
        <v>0</v>
      </c>
      <c r="K66" s="12">
        <f t="shared" si="3"/>
        <v>139.28</v>
      </c>
      <c r="L66" s="12">
        <f t="shared" si="3"/>
        <v>155.49</v>
      </c>
      <c r="M66" s="12">
        <f t="shared" si="3"/>
        <v>0</v>
      </c>
      <c r="N66" s="12">
        <f t="shared" si="3"/>
        <v>57.260000000000005</v>
      </c>
      <c r="O66" s="12">
        <f t="shared" si="3"/>
        <v>0</v>
      </c>
      <c r="P66" s="12">
        <f t="shared" si="3"/>
        <v>0</v>
      </c>
      <c r="Q66" s="12">
        <f t="shared" si="3"/>
        <v>53.66</v>
      </c>
      <c r="R66" s="12">
        <f t="shared" si="3"/>
        <v>168.49</v>
      </c>
      <c r="S66" s="12">
        <f t="shared" si="3"/>
        <v>113</v>
      </c>
      <c r="T66" s="12">
        <f t="shared" si="3"/>
        <v>6.25</v>
      </c>
      <c r="U66" s="12">
        <f t="shared" si="3"/>
        <v>663</v>
      </c>
      <c r="V66" s="12">
        <f t="shared" si="3"/>
        <v>0</v>
      </c>
      <c r="W66" s="12">
        <f t="shared" si="3"/>
        <v>19.95</v>
      </c>
      <c r="X66" s="56"/>
      <c r="Y66" s="56"/>
      <c r="Z66" s="56"/>
      <c r="AA66" s="2" t="s">
        <v>15</v>
      </c>
    </row>
    <row r="67" spans="5:26" ht="12" thickTop="1">
      <c r="E67" s="26">
        <f>SUM(F66:Z66)</f>
        <v>3590.88</v>
      </c>
      <c r="X67" s="39"/>
      <c r="Y67" s="39"/>
      <c r="Z67" s="39"/>
    </row>
    <row r="71" spans="2:26" ht="11.25">
      <c r="B71" s="5" t="s">
        <v>15</v>
      </c>
      <c r="W71" s="121" t="s">
        <v>77</v>
      </c>
      <c r="X71" s="122"/>
      <c r="Y71" s="122"/>
      <c r="Z71" s="122"/>
    </row>
    <row r="72" spans="2:30" ht="12.75">
      <c r="B72" s="23" t="s">
        <v>92</v>
      </c>
      <c r="C72" s="7" t="s">
        <v>79</v>
      </c>
      <c r="D72" s="15" t="s">
        <v>1</v>
      </c>
      <c r="E72" s="15" t="s">
        <v>2</v>
      </c>
      <c r="F72" s="15" t="s">
        <v>30</v>
      </c>
      <c r="G72" s="15" t="s">
        <v>31</v>
      </c>
      <c r="H72" s="15" t="s">
        <v>81</v>
      </c>
      <c r="I72" s="15" t="s">
        <v>66</v>
      </c>
      <c r="J72" s="15" t="s">
        <v>82</v>
      </c>
      <c r="K72" s="16" t="s">
        <v>83</v>
      </c>
      <c r="L72" s="15" t="s">
        <v>69</v>
      </c>
      <c r="M72" s="15" t="s">
        <v>85</v>
      </c>
      <c r="N72" s="15" t="s">
        <v>35</v>
      </c>
      <c r="O72" s="15" t="s">
        <v>68</v>
      </c>
      <c r="P72" s="15" t="s">
        <v>5</v>
      </c>
      <c r="Q72" s="15" t="s">
        <v>6</v>
      </c>
      <c r="R72" s="15" t="s">
        <v>89</v>
      </c>
      <c r="S72" s="15" t="s">
        <v>90</v>
      </c>
      <c r="T72" s="15" t="s">
        <v>92</v>
      </c>
      <c r="U72" s="15" t="s">
        <v>39</v>
      </c>
      <c r="V72" s="15" t="s">
        <v>93</v>
      </c>
      <c r="W72" s="15" t="s">
        <v>12</v>
      </c>
      <c r="X72" s="15" t="s">
        <v>13</v>
      </c>
      <c r="Y72" s="15" t="s">
        <v>60</v>
      </c>
      <c r="Z72" s="15" t="s">
        <v>6</v>
      </c>
      <c r="AA72" s="15" t="s">
        <v>37</v>
      </c>
      <c r="AB72" s="15" t="s">
        <v>94</v>
      </c>
      <c r="AC72" s="15" t="s">
        <v>6</v>
      </c>
      <c r="AD72" s="15"/>
    </row>
    <row r="73" spans="2:30" ht="11.25">
      <c r="B73" s="6"/>
      <c r="C73" s="7" t="s">
        <v>80</v>
      </c>
      <c r="D73" s="15"/>
      <c r="E73" s="15" t="s">
        <v>15</v>
      </c>
      <c r="F73" s="15" t="s">
        <v>61</v>
      </c>
      <c r="G73" s="15" t="s">
        <v>32</v>
      </c>
      <c r="H73" s="15" t="s">
        <v>33</v>
      </c>
      <c r="I73" s="15" t="s">
        <v>67</v>
      </c>
      <c r="J73" s="15" t="s">
        <v>11</v>
      </c>
      <c r="K73" s="16" t="s">
        <v>84</v>
      </c>
      <c r="L73" s="15" t="s">
        <v>34</v>
      </c>
      <c r="M73" s="15" t="s">
        <v>86</v>
      </c>
      <c r="N73" s="15" t="s">
        <v>36</v>
      </c>
      <c r="O73" s="15" t="s">
        <v>87</v>
      </c>
      <c r="P73" s="15" t="s">
        <v>38</v>
      </c>
      <c r="Q73" s="15" t="s">
        <v>5</v>
      </c>
      <c r="R73" s="15" t="s">
        <v>88</v>
      </c>
      <c r="S73" s="15" t="s">
        <v>91</v>
      </c>
      <c r="T73" s="15" t="s">
        <v>38</v>
      </c>
      <c r="U73" s="15" t="s">
        <v>40</v>
      </c>
      <c r="V73" s="15" t="s">
        <v>63</v>
      </c>
      <c r="W73" s="15"/>
      <c r="X73" s="15"/>
      <c r="Y73" s="15" t="s">
        <v>15</v>
      </c>
      <c r="Z73" s="15" t="s">
        <v>76</v>
      </c>
      <c r="AA73" s="15" t="s">
        <v>29</v>
      </c>
      <c r="AB73" s="15" t="s">
        <v>14</v>
      </c>
      <c r="AC73" s="15" t="s">
        <v>78</v>
      </c>
      <c r="AD73" s="15" t="s">
        <v>203</v>
      </c>
    </row>
    <row r="74" ht="11.25">
      <c r="A74" s="65" t="s">
        <v>0</v>
      </c>
    </row>
    <row r="75" spans="1:5" ht="15">
      <c r="A75" s="72"/>
      <c r="B75" s="73"/>
      <c r="C75" s="5"/>
      <c r="D75" s="2">
        <f aca="true" t="shared" si="4" ref="D75:D80">SUM(E75:AF75)</f>
        <v>0</v>
      </c>
      <c r="E75" s="74"/>
    </row>
    <row r="76" spans="1:5" ht="15">
      <c r="A76" s="72"/>
      <c r="B76" s="110"/>
      <c r="C76" s="5"/>
      <c r="D76" s="2">
        <f t="shared" si="4"/>
        <v>0</v>
      </c>
      <c r="E76" s="74"/>
    </row>
    <row r="77" spans="1:5" ht="15">
      <c r="A77" s="72"/>
      <c r="B77" s="73"/>
      <c r="C77" s="5"/>
      <c r="D77" s="2">
        <f t="shared" si="4"/>
        <v>0</v>
      </c>
      <c r="E77" s="74"/>
    </row>
    <row r="78" spans="1:5" ht="15">
      <c r="A78" s="72"/>
      <c r="B78" s="73"/>
      <c r="C78" s="5"/>
      <c r="D78" s="2">
        <f t="shared" si="4"/>
        <v>0</v>
      </c>
      <c r="E78" s="74"/>
    </row>
    <row r="79" spans="1:5" ht="15">
      <c r="A79" s="72"/>
      <c r="B79" s="73"/>
      <c r="C79" s="5"/>
      <c r="D79" s="2">
        <f t="shared" si="4"/>
        <v>0</v>
      </c>
      <c r="E79" s="74"/>
    </row>
    <row r="80" spans="1:9" ht="15">
      <c r="A80" s="72">
        <v>42832</v>
      </c>
      <c r="B80" s="73" t="s">
        <v>220</v>
      </c>
      <c r="C80" s="73">
        <v>573</v>
      </c>
      <c r="D80" s="2">
        <f t="shared" si="4"/>
        <v>16</v>
      </c>
      <c r="E80" s="74"/>
      <c r="I80" s="2">
        <v>16</v>
      </c>
    </row>
    <row r="81" spans="1:9" ht="15">
      <c r="A81" s="72">
        <v>42833</v>
      </c>
      <c r="B81" s="73" t="s">
        <v>221</v>
      </c>
      <c r="C81" s="73">
        <v>574</v>
      </c>
      <c r="D81" s="2">
        <f aca="true" t="shared" si="5" ref="D81:D117">SUM(E81:AF81)</f>
        <v>8.89</v>
      </c>
      <c r="E81" s="74"/>
      <c r="H81" s="2">
        <v>6</v>
      </c>
      <c r="I81" s="2">
        <v>2.89</v>
      </c>
    </row>
    <row r="82" spans="1:13" ht="15">
      <c r="A82" s="72">
        <v>42834</v>
      </c>
      <c r="B82" s="73" t="s">
        <v>222</v>
      </c>
      <c r="C82" s="73">
        <v>575</v>
      </c>
      <c r="D82" s="2">
        <f t="shared" si="5"/>
        <v>142.29</v>
      </c>
      <c r="E82" s="74"/>
      <c r="M82" s="2">
        <v>142.29</v>
      </c>
    </row>
    <row r="83" spans="1:9" ht="15">
      <c r="A83" s="72">
        <v>42835</v>
      </c>
      <c r="B83" s="73" t="s">
        <v>223</v>
      </c>
      <c r="C83" s="73">
        <v>576</v>
      </c>
      <c r="D83" s="2">
        <f t="shared" si="5"/>
        <v>50</v>
      </c>
      <c r="E83" s="74"/>
      <c r="I83" s="2">
        <v>50</v>
      </c>
    </row>
    <row r="84" spans="1:6" ht="15">
      <c r="A84" s="72">
        <v>42836</v>
      </c>
      <c r="B84" s="110" t="s">
        <v>224</v>
      </c>
      <c r="C84" s="73">
        <v>577</v>
      </c>
      <c r="D84" s="2">
        <f t="shared" si="5"/>
        <v>100</v>
      </c>
      <c r="E84" s="74"/>
      <c r="F84" s="2">
        <v>100</v>
      </c>
    </row>
    <row r="85" spans="1:14" ht="15">
      <c r="A85" s="72">
        <v>42837</v>
      </c>
      <c r="B85" s="73" t="s">
        <v>225</v>
      </c>
      <c r="C85" s="73">
        <v>578</v>
      </c>
      <c r="D85" s="2">
        <f t="shared" si="5"/>
        <v>70</v>
      </c>
      <c r="E85" s="74"/>
      <c r="N85" s="2">
        <v>70</v>
      </c>
    </row>
    <row r="86" spans="1:9" ht="15">
      <c r="A86" s="72">
        <v>42838</v>
      </c>
      <c r="B86" s="73" t="s">
        <v>223</v>
      </c>
      <c r="C86" s="73">
        <v>579</v>
      </c>
      <c r="D86" s="2">
        <f t="shared" si="5"/>
        <v>50</v>
      </c>
      <c r="E86" s="74"/>
      <c r="I86" s="2">
        <v>50</v>
      </c>
    </row>
    <row r="87" spans="1:14" ht="15">
      <c r="A87" s="72">
        <v>42839</v>
      </c>
      <c r="B87" s="73" t="s">
        <v>226</v>
      </c>
      <c r="C87" s="73">
        <v>580</v>
      </c>
      <c r="D87" s="2">
        <f t="shared" si="5"/>
        <v>60</v>
      </c>
      <c r="E87" s="74"/>
      <c r="N87" s="2">
        <v>60</v>
      </c>
    </row>
    <row r="88" spans="1:9" ht="15">
      <c r="A88" s="72">
        <v>42840</v>
      </c>
      <c r="B88" s="73" t="s">
        <v>227</v>
      </c>
      <c r="C88" s="73">
        <v>581</v>
      </c>
      <c r="D88" s="2">
        <f t="shared" si="5"/>
        <v>10</v>
      </c>
      <c r="E88" s="74"/>
      <c r="I88" s="2">
        <v>10</v>
      </c>
    </row>
    <row r="89" spans="1:8" ht="15">
      <c r="A89" s="72">
        <v>42841</v>
      </c>
      <c r="B89" s="73" t="s">
        <v>228</v>
      </c>
      <c r="C89" s="73">
        <v>582</v>
      </c>
      <c r="D89" s="2">
        <f t="shared" si="5"/>
        <v>54</v>
      </c>
      <c r="E89" s="74"/>
      <c r="H89" s="2">
        <v>54</v>
      </c>
    </row>
    <row r="90" spans="1:7" ht="15">
      <c r="A90" s="72">
        <v>42842</v>
      </c>
      <c r="B90" s="73" t="s">
        <v>229</v>
      </c>
      <c r="C90" s="73">
        <v>583</v>
      </c>
      <c r="D90" s="2">
        <f t="shared" si="5"/>
        <v>10</v>
      </c>
      <c r="E90" s="74"/>
      <c r="G90" s="2">
        <v>10</v>
      </c>
    </row>
    <row r="91" spans="1:7" ht="15">
      <c r="A91" s="72">
        <v>42843</v>
      </c>
      <c r="B91" s="73" t="s">
        <v>316</v>
      </c>
      <c r="C91" s="73">
        <v>584</v>
      </c>
      <c r="D91" s="2">
        <f t="shared" si="5"/>
        <v>0</v>
      </c>
      <c r="E91" s="74"/>
      <c r="G91" s="2">
        <v>0</v>
      </c>
    </row>
    <row r="92" spans="1:9" ht="15">
      <c r="A92" s="72">
        <v>42844</v>
      </c>
      <c r="B92" s="73" t="s">
        <v>223</v>
      </c>
      <c r="C92" s="73">
        <v>585</v>
      </c>
      <c r="D92" s="2">
        <f t="shared" si="5"/>
        <v>50</v>
      </c>
      <c r="E92" s="74"/>
      <c r="I92" s="2">
        <v>50</v>
      </c>
    </row>
    <row r="93" spans="1:8" ht="15">
      <c r="A93" s="72">
        <v>42845</v>
      </c>
      <c r="B93" s="73" t="s">
        <v>230</v>
      </c>
      <c r="C93" s="73">
        <v>586</v>
      </c>
      <c r="D93" s="2">
        <f t="shared" si="5"/>
        <v>54</v>
      </c>
      <c r="E93" s="74"/>
      <c r="H93" s="2">
        <v>54</v>
      </c>
    </row>
    <row r="94" spans="1:7" ht="15">
      <c r="A94" s="72">
        <v>42846</v>
      </c>
      <c r="B94" s="73" t="s">
        <v>231</v>
      </c>
      <c r="C94" s="73">
        <v>587</v>
      </c>
      <c r="D94" s="2">
        <f t="shared" si="5"/>
        <v>318.29</v>
      </c>
      <c r="E94" s="74"/>
      <c r="G94" s="2">
        <v>318.29</v>
      </c>
    </row>
    <row r="95" spans="1:23" ht="15">
      <c r="A95" s="72">
        <v>42847</v>
      </c>
      <c r="B95" s="73" t="s">
        <v>232</v>
      </c>
      <c r="C95" s="73">
        <v>588</v>
      </c>
      <c r="D95" s="2">
        <f t="shared" si="5"/>
        <v>47.25</v>
      </c>
      <c r="E95" s="74"/>
      <c r="W95" s="2">
        <v>47.25</v>
      </c>
    </row>
    <row r="96" spans="1:9" ht="15">
      <c r="A96" s="72">
        <v>42848</v>
      </c>
      <c r="B96" s="111" t="s">
        <v>233</v>
      </c>
      <c r="C96" s="73">
        <v>589</v>
      </c>
      <c r="D96" s="2">
        <f t="shared" si="5"/>
        <v>82.25</v>
      </c>
      <c r="E96" s="74"/>
      <c r="I96" s="2">
        <v>82.25</v>
      </c>
    </row>
    <row r="97" spans="1:9" ht="15">
      <c r="A97" s="72">
        <v>42849</v>
      </c>
      <c r="B97" s="73" t="s">
        <v>223</v>
      </c>
      <c r="C97" s="73">
        <v>590</v>
      </c>
      <c r="D97" s="2">
        <f t="shared" si="5"/>
        <v>50</v>
      </c>
      <c r="E97" s="74"/>
      <c r="I97" s="2">
        <v>50</v>
      </c>
    </row>
    <row r="98" spans="1:9" ht="15">
      <c r="A98" s="72">
        <v>42850</v>
      </c>
      <c r="B98" s="73" t="s">
        <v>234</v>
      </c>
      <c r="C98" s="73">
        <v>591</v>
      </c>
      <c r="D98" s="2">
        <f t="shared" si="5"/>
        <v>28.55</v>
      </c>
      <c r="E98" s="74"/>
      <c r="I98" s="2">
        <v>28.55</v>
      </c>
    </row>
    <row r="99" spans="1:7" ht="15">
      <c r="A99" s="72">
        <v>42851</v>
      </c>
      <c r="B99" s="111" t="s">
        <v>235</v>
      </c>
      <c r="C99" s="73">
        <v>592</v>
      </c>
      <c r="D99" s="2">
        <f t="shared" si="5"/>
        <v>77.96</v>
      </c>
      <c r="E99" s="74"/>
      <c r="F99" s="2">
        <v>7.5</v>
      </c>
      <c r="G99" s="2">
        <v>70.46</v>
      </c>
    </row>
    <row r="100" spans="1:15" ht="15">
      <c r="A100" s="72">
        <v>42852</v>
      </c>
      <c r="B100" s="73" t="s">
        <v>236</v>
      </c>
      <c r="C100" s="73">
        <v>593</v>
      </c>
      <c r="D100" s="2">
        <f t="shared" si="5"/>
        <v>772</v>
      </c>
      <c r="E100" s="74"/>
      <c r="N100" s="2">
        <v>619</v>
      </c>
      <c r="O100" s="2">
        <v>153</v>
      </c>
    </row>
    <row r="101" spans="1:14" ht="15">
      <c r="A101" s="72">
        <v>42853</v>
      </c>
      <c r="B101" s="73" t="s">
        <v>237</v>
      </c>
      <c r="C101" s="73">
        <v>594</v>
      </c>
      <c r="D101" s="2">
        <f t="shared" si="5"/>
        <v>60</v>
      </c>
      <c r="E101" s="74"/>
      <c r="N101" s="2">
        <v>60</v>
      </c>
    </row>
    <row r="102" ht="11.25">
      <c r="D102" s="2">
        <f t="shared" si="5"/>
        <v>0</v>
      </c>
    </row>
    <row r="103" spans="2:6" ht="11.25">
      <c r="B103" s="1" t="s">
        <v>353</v>
      </c>
      <c r="D103" s="2">
        <f t="shared" si="5"/>
        <v>-20</v>
      </c>
      <c r="F103" s="2">
        <v>-20</v>
      </c>
    </row>
    <row r="104" ht="11.25">
      <c r="D104" s="2">
        <f t="shared" si="5"/>
        <v>0</v>
      </c>
    </row>
    <row r="105" spans="2:4" ht="11.25">
      <c r="B105" s="7" t="s">
        <v>148</v>
      </c>
      <c r="D105" s="2">
        <f t="shared" si="5"/>
        <v>0</v>
      </c>
    </row>
    <row r="106" spans="2:12" ht="11.25">
      <c r="B106" s="7" t="s">
        <v>195</v>
      </c>
      <c r="D106" s="2">
        <f t="shared" si="5"/>
        <v>737.35</v>
      </c>
      <c r="L106" s="2">
        <v>737.35</v>
      </c>
    </row>
    <row r="107" spans="2:4" ht="11.25">
      <c r="B107" s="7"/>
      <c r="D107" s="2">
        <f t="shared" si="5"/>
        <v>0</v>
      </c>
    </row>
    <row r="108" spans="2:7" ht="11.25">
      <c r="B108" s="1" t="s">
        <v>192</v>
      </c>
      <c r="D108" s="2">
        <f t="shared" si="5"/>
        <v>166.83</v>
      </c>
      <c r="G108" s="2">
        <v>166.83</v>
      </c>
    </row>
    <row r="109" ht="11.25">
      <c r="D109" s="2">
        <f t="shared" si="5"/>
        <v>0</v>
      </c>
    </row>
    <row r="110" ht="11.25">
      <c r="D110" s="2">
        <f t="shared" si="5"/>
        <v>0</v>
      </c>
    </row>
    <row r="111" ht="11.25">
      <c r="D111" s="2">
        <f t="shared" si="5"/>
        <v>0</v>
      </c>
    </row>
    <row r="112" ht="11.25">
      <c r="D112" s="2">
        <f t="shared" si="5"/>
        <v>0</v>
      </c>
    </row>
    <row r="113" ht="11.25">
      <c r="D113" s="2">
        <f t="shared" si="5"/>
        <v>0</v>
      </c>
    </row>
    <row r="114" ht="11.25">
      <c r="D114" s="2">
        <f t="shared" si="5"/>
        <v>0</v>
      </c>
    </row>
    <row r="115" ht="11.25">
      <c r="D115" s="2">
        <f t="shared" si="5"/>
        <v>0</v>
      </c>
    </row>
    <row r="116" spans="2:5" ht="11.25">
      <c r="B116" s="7" t="s">
        <v>102</v>
      </c>
      <c r="E116" s="2">
        <f>SUM(F116:AE116)</f>
        <v>0</v>
      </c>
    </row>
    <row r="117" spans="2:9" ht="11.25">
      <c r="B117" s="1" t="s">
        <v>194</v>
      </c>
      <c r="D117" s="2">
        <f t="shared" si="5"/>
        <v>15.85</v>
      </c>
      <c r="I117" s="2">
        <v>15.85</v>
      </c>
    </row>
    <row r="118" ht="11.25">
      <c r="E118" s="2">
        <f>SUM(F118:AE118)</f>
        <v>0</v>
      </c>
    </row>
    <row r="119" ht="11.25">
      <c r="E119" s="2">
        <f>SUM(F119:AE119)</f>
        <v>0</v>
      </c>
    </row>
    <row r="120" ht="11.25">
      <c r="E120" s="2">
        <f>SUM(F120:AE120)</f>
        <v>0</v>
      </c>
    </row>
    <row r="123" spans="4:32" ht="13.5" thickBot="1">
      <c r="D123" s="12">
        <f aca="true" t="shared" si="6" ref="D123:AD123">SUM(D75:D122)</f>
        <v>3011.5099999999998</v>
      </c>
      <c r="E123" s="12">
        <f t="shared" si="6"/>
        <v>0</v>
      </c>
      <c r="F123" s="12">
        <f t="shared" si="6"/>
        <v>87.5</v>
      </c>
      <c r="G123" s="12">
        <f t="shared" si="6"/>
        <v>565.58</v>
      </c>
      <c r="H123" s="12">
        <f t="shared" si="6"/>
        <v>114</v>
      </c>
      <c r="I123" s="12">
        <f t="shared" si="6"/>
        <v>355.54</v>
      </c>
      <c r="J123" s="12">
        <f t="shared" si="6"/>
        <v>0</v>
      </c>
      <c r="K123" s="12">
        <f t="shared" si="6"/>
        <v>0</v>
      </c>
      <c r="L123" s="12">
        <f t="shared" si="6"/>
        <v>737.35</v>
      </c>
      <c r="M123" s="12">
        <f t="shared" si="6"/>
        <v>142.29</v>
      </c>
      <c r="N123" s="12">
        <f t="shared" si="6"/>
        <v>809</v>
      </c>
      <c r="O123" s="12">
        <f t="shared" si="6"/>
        <v>153</v>
      </c>
      <c r="P123" s="12">
        <f t="shared" si="6"/>
        <v>0</v>
      </c>
      <c r="Q123" s="12">
        <f t="shared" si="6"/>
        <v>0</v>
      </c>
      <c r="R123" s="12">
        <f t="shared" si="6"/>
        <v>0</v>
      </c>
      <c r="S123" s="12">
        <f t="shared" si="6"/>
        <v>0</v>
      </c>
      <c r="T123" s="12">
        <f t="shared" si="6"/>
        <v>0</v>
      </c>
      <c r="U123" s="12">
        <f t="shared" si="6"/>
        <v>0</v>
      </c>
      <c r="V123" s="12">
        <f t="shared" si="6"/>
        <v>0</v>
      </c>
      <c r="W123" s="12">
        <f t="shared" si="6"/>
        <v>47.25</v>
      </c>
      <c r="X123" s="12">
        <f t="shared" si="6"/>
        <v>0</v>
      </c>
      <c r="Y123" s="12">
        <f t="shared" si="6"/>
        <v>0</v>
      </c>
      <c r="Z123" s="12">
        <f t="shared" si="6"/>
        <v>0</v>
      </c>
      <c r="AA123" s="12">
        <f t="shared" si="6"/>
        <v>0</v>
      </c>
      <c r="AB123" s="12">
        <f t="shared" si="6"/>
        <v>0</v>
      </c>
      <c r="AC123" s="12">
        <f t="shared" si="6"/>
        <v>0</v>
      </c>
      <c r="AD123" s="12">
        <f t="shared" si="6"/>
        <v>0</v>
      </c>
      <c r="AE123" s="56"/>
      <c r="AF123" s="39"/>
    </row>
    <row r="124" ht="12" thickTop="1">
      <c r="E124" s="27">
        <f>SUM(F123:AE123)</f>
        <v>3011.51</v>
      </c>
    </row>
    <row r="128" ht="12" thickBot="1"/>
    <row r="129" spans="2:6" ht="12.75">
      <c r="B129" s="33" t="s">
        <v>104</v>
      </c>
      <c r="C129" s="34"/>
      <c r="D129" s="35"/>
      <c r="E129" s="35"/>
      <c r="F129" s="36"/>
    </row>
    <row r="130" spans="2:6" ht="12.75">
      <c r="B130" s="37" t="s">
        <v>98</v>
      </c>
      <c r="C130" s="38"/>
      <c r="D130" s="39"/>
      <c r="E130" s="40">
        <v>7020.87</v>
      </c>
      <c r="F130" s="41"/>
    </row>
    <row r="131" spans="2:6" ht="12.75">
      <c r="B131" s="42" t="s">
        <v>100</v>
      </c>
      <c r="C131" s="38"/>
      <c r="D131" s="39"/>
      <c r="E131" s="29">
        <f>E67</f>
        <v>3590.88</v>
      </c>
      <c r="F131" s="41"/>
    </row>
    <row r="132" spans="2:6" ht="12.75">
      <c r="B132" s="42"/>
      <c r="C132" s="38"/>
      <c r="D132" s="39"/>
      <c r="E132" s="40">
        <f>SUM(E130:E131)</f>
        <v>10611.75</v>
      </c>
      <c r="F132" s="41"/>
    </row>
    <row r="133" spans="2:6" ht="12.75">
      <c r="B133" s="42" t="s">
        <v>101</v>
      </c>
      <c r="C133" s="38"/>
      <c r="D133" s="39"/>
      <c r="E133" s="30">
        <f>-E124</f>
        <v>-3011.51</v>
      </c>
      <c r="F133" s="41"/>
    </row>
    <row r="134" spans="2:6" ht="12.75">
      <c r="B134" s="42"/>
      <c r="C134" s="38"/>
      <c r="D134" s="39"/>
      <c r="E134" s="32"/>
      <c r="F134" s="41"/>
    </row>
    <row r="135" spans="2:6" ht="13.5" thickBot="1">
      <c r="B135" s="42" t="s">
        <v>103</v>
      </c>
      <c r="C135" s="38"/>
      <c r="D135" s="39"/>
      <c r="E135" s="31">
        <f>SUM(E132:E133)</f>
        <v>7600.24</v>
      </c>
      <c r="F135" s="41"/>
    </row>
    <row r="136" spans="2:6" ht="14.25" thickBot="1" thickTop="1">
      <c r="B136" s="43"/>
      <c r="C136" s="44"/>
      <c r="D136" s="45"/>
      <c r="E136" s="46"/>
      <c r="F136" s="47"/>
    </row>
    <row r="137" spans="2:5" ht="12.75">
      <c r="B137" s="17"/>
      <c r="E137" s="28"/>
    </row>
    <row r="138" ht="13.5" thickBot="1">
      <c r="B138" s="17"/>
    </row>
    <row r="139" spans="2:7" ht="12.75">
      <c r="B139" s="33" t="s">
        <v>41</v>
      </c>
      <c r="C139" s="49"/>
      <c r="D139" s="50"/>
      <c r="E139" s="50"/>
      <c r="F139" s="51"/>
      <c r="G139" s="28"/>
    </row>
    <row r="140" spans="2:7" ht="12.75">
      <c r="B140" s="42" t="s">
        <v>105</v>
      </c>
      <c r="C140" s="52"/>
      <c r="D140" s="40"/>
      <c r="E140" s="40">
        <v>9123.06</v>
      </c>
      <c r="F140" s="53"/>
      <c r="G140" s="28"/>
    </row>
    <row r="141" spans="2:7" ht="12.75">
      <c r="B141" s="42" t="s">
        <v>106</v>
      </c>
      <c r="C141" s="52"/>
      <c r="D141" s="40"/>
      <c r="E141" s="48"/>
      <c r="F141" s="53"/>
      <c r="G141" s="28"/>
    </row>
    <row r="142" spans="2:7" ht="12.75">
      <c r="B142" s="42"/>
      <c r="C142" s="52"/>
      <c r="D142" s="40"/>
      <c r="E142" s="40">
        <f>SUM(E140:E141)</f>
        <v>9123.06</v>
      </c>
      <c r="F142" s="53"/>
      <c r="G142" s="28"/>
    </row>
    <row r="143" spans="2:7" ht="12.75">
      <c r="B143" s="42" t="s">
        <v>107</v>
      </c>
      <c r="C143" s="52"/>
      <c r="D143" s="40"/>
      <c r="E143" s="40"/>
      <c r="F143" s="53"/>
      <c r="G143" s="28"/>
    </row>
    <row r="144" spans="2:7" ht="12.75">
      <c r="B144" s="42" t="s">
        <v>108</v>
      </c>
      <c r="C144" s="52"/>
      <c r="D144" s="40"/>
      <c r="E144" s="40">
        <v>356.37</v>
      </c>
      <c r="F144" s="53"/>
      <c r="G144" s="28"/>
    </row>
    <row r="145" spans="2:7" ht="12.75">
      <c r="B145" s="42" t="s">
        <v>109</v>
      </c>
      <c r="C145" s="52"/>
      <c r="D145" s="40"/>
      <c r="E145" s="40"/>
      <c r="F145" s="53"/>
      <c r="G145" s="28"/>
    </row>
    <row r="146" spans="2:7" ht="12.75">
      <c r="B146" s="42"/>
      <c r="C146" s="52"/>
      <c r="D146" s="40"/>
      <c r="E146" s="40"/>
      <c r="F146" s="53"/>
      <c r="G146" s="28"/>
    </row>
    <row r="147" spans="2:7" ht="12.75">
      <c r="B147" s="42"/>
      <c r="C147" s="52"/>
      <c r="D147" s="40"/>
      <c r="E147" s="48"/>
      <c r="F147" s="53"/>
      <c r="G147" s="28"/>
    </row>
    <row r="148" spans="2:7" ht="12.75">
      <c r="B148" s="42"/>
      <c r="C148" s="52"/>
      <c r="D148" s="40"/>
      <c r="E148" s="40">
        <f>SUM(E142:E147)</f>
        <v>9479.43</v>
      </c>
      <c r="F148" s="53"/>
      <c r="G148" s="28"/>
    </row>
    <row r="149" spans="2:7" ht="12.75">
      <c r="B149" s="42"/>
      <c r="C149" s="52"/>
      <c r="D149" s="40"/>
      <c r="E149" s="40"/>
      <c r="F149" s="53"/>
      <c r="G149" s="28"/>
    </row>
    <row r="150" spans="2:7" ht="12.75">
      <c r="B150" s="42" t="s">
        <v>110</v>
      </c>
      <c r="C150" s="52"/>
      <c r="D150" s="40"/>
      <c r="E150" s="40"/>
      <c r="F150" s="53"/>
      <c r="G150" s="28"/>
    </row>
    <row r="151" spans="2:7" ht="12.75">
      <c r="B151" s="42" t="s">
        <v>111</v>
      </c>
      <c r="C151" s="52"/>
      <c r="D151" s="40"/>
      <c r="E151" s="40"/>
      <c r="F151" s="53"/>
      <c r="G151" s="28"/>
    </row>
    <row r="152" spans="2:7" ht="12.75">
      <c r="B152" s="42" t="s">
        <v>109</v>
      </c>
      <c r="C152" s="52"/>
      <c r="D152" s="40"/>
      <c r="E152" s="40"/>
      <c r="F152" s="53"/>
      <c r="G152" s="28"/>
    </row>
    <row r="153" spans="1:7" ht="12.75">
      <c r="A153" s="66" t="s">
        <v>113</v>
      </c>
      <c r="B153" s="67" t="s">
        <v>112</v>
      </c>
      <c r="C153" s="68"/>
      <c r="D153" s="69"/>
      <c r="E153" s="40"/>
      <c r="F153" s="53"/>
      <c r="G153" s="28"/>
    </row>
    <row r="154" spans="2:7" ht="12.75">
      <c r="B154" s="67" t="s">
        <v>112</v>
      </c>
      <c r="C154" s="68">
        <v>333</v>
      </c>
      <c r="D154" s="69">
        <v>60</v>
      </c>
      <c r="E154" s="40"/>
      <c r="F154" s="53"/>
      <c r="G154" s="28"/>
    </row>
    <row r="155" spans="2:7" ht="12.75">
      <c r="B155" s="42" t="s">
        <v>112</v>
      </c>
      <c r="C155" s="70">
        <v>521</v>
      </c>
      <c r="D155" s="69">
        <v>60</v>
      </c>
      <c r="E155" s="40"/>
      <c r="F155" s="53"/>
      <c r="G155" s="28"/>
    </row>
    <row r="156" spans="2:7" ht="12.75">
      <c r="B156" s="42" t="s">
        <v>112</v>
      </c>
      <c r="C156" s="70">
        <v>564</v>
      </c>
      <c r="D156" s="69">
        <v>15</v>
      </c>
      <c r="E156" s="40"/>
      <c r="F156" s="53"/>
      <c r="G156" s="28"/>
    </row>
    <row r="157" spans="2:7" ht="12.75">
      <c r="B157" s="42" t="s">
        <v>112</v>
      </c>
      <c r="C157" s="70">
        <v>570</v>
      </c>
      <c r="D157" s="69">
        <v>25</v>
      </c>
      <c r="E157" s="40"/>
      <c r="F157" s="53"/>
      <c r="G157" s="28"/>
    </row>
    <row r="158" spans="2:7" ht="12.75">
      <c r="B158" s="42" t="s">
        <v>112</v>
      </c>
      <c r="C158" s="70">
        <v>573</v>
      </c>
      <c r="D158" s="40">
        <v>16</v>
      </c>
      <c r="E158" s="40"/>
      <c r="F158" s="53"/>
      <c r="G158" s="28"/>
    </row>
    <row r="159" spans="2:7" ht="12.75">
      <c r="B159" s="42" t="s">
        <v>112</v>
      </c>
      <c r="C159" s="70">
        <v>574</v>
      </c>
      <c r="D159" s="40">
        <v>8.89</v>
      </c>
      <c r="E159" s="40"/>
      <c r="F159" s="53"/>
      <c r="G159" s="28"/>
    </row>
    <row r="160" spans="2:7" ht="12.75">
      <c r="B160" s="42" t="s">
        <v>112</v>
      </c>
      <c r="C160" s="70">
        <v>578</v>
      </c>
      <c r="D160" s="48">
        <v>70</v>
      </c>
      <c r="E160" s="40"/>
      <c r="F160" s="53"/>
      <c r="G160" s="28"/>
    </row>
    <row r="161" spans="2:7" ht="15">
      <c r="B161" s="67" t="s">
        <v>112</v>
      </c>
      <c r="C161" s="73">
        <v>580</v>
      </c>
      <c r="D161" s="74">
        <v>60</v>
      </c>
      <c r="E161" s="40"/>
      <c r="F161" s="53"/>
      <c r="G161" s="28"/>
    </row>
    <row r="162" spans="2:7" ht="15">
      <c r="B162" s="42" t="s">
        <v>112</v>
      </c>
      <c r="C162" s="73">
        <v>581</v>
      </c>
      <c r="D162" s="74">
        <v>10</v>
      </c>
      <c r="E162" s="40"/>
      <c r="F162" s="53"/>
      <c r="G162" s="28"/>
    </row>
    <row r="163" spans="2:7" ht="15">
      <c r="B163" s="42" t="s">
        <v>112</v>
      </c>
      <c r="C163" s="73">
        <v>582</v>
      </c>
      <c r="D163" s="74">
        <v>54</v>
      </c>
      <c r="E163" s="40"/>
      <c r="F163" s="53"/>
      <c r="G163" s="28"/>
    </row>
    <row r="164" spans="2:7" ht="15">
      <c r="B164" s="42" t="s">
        <v>112</v>
      </c>
      <c r="C164" s="73">
        <v>583</v>
      </c>
      <c r="D164" s="74">
        <v>10</v>
      </c>
      <c r="E164" s="40"/>
      <c r="F164" s="53"/>
      <c r="G164" s="28"/>
    </row>
    <row r="165" spans="2:7" ht="15">
      <c r="B165" s="42" t="s">
        <v>112</v>
      </c>
      <c r="C165" s="73"/>
      <c r="D165" s="74"/>
      <c r="E165" s="40"/>
      <c r="F165" s="53"/>
      <c r="G165" s="28"/>
    </row>
    <row r="166" spans="2:7" ht="15">
      <c r="B166" s="42" t="s">
        <v>112</v>
      </c>
      <c r="C166" s="73">
        <v>586</v>
      </c>
      <c r="D166" s="74">
        <v>54</v>
      </c>
      <c r="E166" s="40"/>
      <c r="F166" s="53"/>
      <c r="G166" s="28"/>
    </row>
    <row r="167" spans="2:7" ht="15">
      <c r="B167" s="42" t="s">
        <v>112</v>
      </c>
      <c r="C167" s="73">
        <v>587</v>
      </c>
      <c r="D167" s="74">
        <v>318.29</v>
      </c>
      <c r="E167" s="40"/>
      <c r="F167" s="53"/>
      <c r="G167" s="28"/>
    </row>
    <row r="168" spans="2:7" ht="15">
      <c r="B168" s="42" t="s">
        <v>112</v>
      </c>
      <c r="C168" s="73">
        <v>588</v>
      </c>
      <c r="D168" s="74">
        <v>47.25</v>
      </c>
      <c r="E168" s="40"/>
      <c r="F168" s="53"/>
      <c r="G168" s="28"/>
    </row>
    <row r="169" spans="2:7" ht="15">
      <c r="B169" s="67" t="s">
        <v>112</v>
      </c>
      <c r="C169" s="73">
        <v>589</v>
      </c>
      <c r="D169" s="74">
        <v>82.25</v>
      </c>
      <c r="E169" s="40"/>
      <c r="F169" s="53"/>
      <c r="G169" s="28"/>
    </row>
    <row r="170" spans="2:7" ht="15">
      <c r="B170" s="42" t="s">
        <v>112</v>
      </c>
      <c r="C170" s="73">
        <v>590</v>
      </c>
      <c r="D170" s="74">
        <v>50</v>
      </c>
      <c r="E170" s="40"/>
      <c r="F170" s="53"/>
      <c r="G170" s="28"/>
    </row>
    <row r="171" spans="2:7" ht="15">
      <c r="B171" s="42" t="s">
        <v>112</v>
      </c>
      <c r="C171" s="73">
        <v>591</v>
      </c>
      <c r="D171" s="74">
        <v>28.55</v>
      </c>
      <c r="E171" s="40"/>
      <c r="F171" s="53"/>
      <c r="G171" s="28"/>
    </row>
    <row r="172" spans="2:7" ht="15">
      <c r="B172" s="42" t="s">
        <v>112</v>
      </c>
      <c r="C172" s="73">
        <v>592</v>
      </c>
      <c r="D172" s="74">
        <v>77.96</v>
      </c>
      <c r="E172" s="40"/>
      <c r="F172" s="53"/>
      <c r="G172" s="28"/>
    </row>
    <row r="173" spans="2:7" ht="15">
      <c r="B173" s="42" t="s">
        <v>112</v>
      </c>
      <c r="C173" s="73">
        <v>593</v>
      </c>
      <c r="D173" s="74">
        <v>772</v>
      </c>
      <c r="E173" s="40"/>
      <c r="F173" s="53"/>
      <c r="G173" s="28"/>
    </row>
    <row r="174" spans="2:7" ht="15">
      <c r="B174" s="42" t="s">
        <v>112</v>
      </c>
      <c r="C174" s="73">
        <v>594</v>
      </c>
      <c r="D174" s="74">
        <v>60</v>
      </c>
      <c r="E174" s="40"/>
      <c r="F174" s="53"/>
      <c r="G174" s="28"/>
    </row>
    <row r="175" spans="2:7" ht="12.75">
      <c r="B175" s="67" t="s">
        <v>112</v>
      </c>
      <c r="D175" s="1"/>
      <c r="E175" s="40"/>
      <c r="F175" s="53"/>
      <c r="G175" s="28"/>
    </row>
    <row r="176" spans="2:7" ht="12.75">
      <c r="B176" s="42"/>
      <c r="C176" s="70"/>
      <c r="D176" s="40"/>
      <c r="E176" s="40"/>
      <c r="F176" s="53"/>
      <c r="G176" s="28"/>
    </row>
    <row r="177" spans="2:7" ht="12.75">
      <c r="B177" s="42"/>
      <c r="C177" s="70"/>
      <c r="D177" s="40"/>
      <c r="E177" s="40"/>
      <c r="F177" s="53"/>
      <c r="G177" s="28"/>
    </row>
    <row r="178" spans="2:7" ht="12.75">
      <c r="B178" s="42"/>
      <c r="C178" s="70"/>
      <c r="D178" s="40"/>
      <c r="E178" s="40"/>
      <c r="F178" s="53"/>
      <c r="G178" s="28"/>
    </row>
    <row r="179" spans="2:7" ht="12.75">
      <c r="B179" s="42"/>
      <c r="C179" s="70"/>
      <c r="D179" s="40"/>
      <c r="E179" s="40"/>
      <c r="F179" s="53"/>
      <c r="G179" s="28"/>
    </row>
    <row r="180" spans="2:7" ht="12.75">
      <c r="B180" s="42"/>
      <c r="C180" s="70"/>
      <c r="D180" s="40"/>
      <c r="E180" s="40"/>
      <c r="F180" s="53"/>
      <c r="G180" s="28"/>
    </row>
    <row r="181" spans="2:7" ht="12.75">
      <c r="B181" s="42"/>
      <c r="C181" s="52"/>
      <c r="D181" s="40"/>
      <c r="E181" s="40">
        <f>SUM(D152:D174)</f>
        <v>1879.19</v>
      </c>
      <c r="F181" s="53"/>
      <c r="G181" s="28"/>
    </row>
    <row r="182" spans="2:7" ht="12.75">
      <c r="B182" s="42"/>
      <c r="C182" s="52"/>
      <c r="D182" s="40"/>
      <c r="E182" s="40"/>
      <c r="F182" s="53"/>
      <c r="G182" s="28"/>
    </row>
    <row r="183" spans="2:7" ht="13.5" thickBot="1">
      <c r="B183" s="42" t="s">
        <v>114</v>
      </c>
      <c r="C183" s="52"/>
      <c r="D183" s="40"/>
      <c r="E183" s="31">
        <f>E148-E181</f>
        <v>7600.24</v>
      </c>
      <c r="F183" s="53"/>
      <c r="G183" s="28"/>
    </row>
    <row r="184" spans="2:7" ht="13.5" thickTop="1">
      <c r="B184" s="42" t="s">
        <v>115</v>
      </c>
      <c r="C184" s="52"/>
      <c r="D184" s="40"/>
      <c r="E184" s="40"/>
      <c r="F184" s="53"/>
      <c r="G184" s="28"/>
    </row>
    <row r="185" spans="2:7" ht="13.5" thickBot="1">
      <c r="B185" s="43"/>
      <c r="C185" s="54"/>
      <c r="D185" s="46"/>
      <c r="E185" s="46"/>
      <c r="F185" s="55"/>
      <c r="G185" s="28"/>
    </row>
    <row r="186" spans="2:7" ht="12.75">
      <c r="B186" s="17"/>
      <c r="C186" s="17"/>
      <c r="D186" s="28"/>
      <c r="E186" s="28"/>
      <c r="F186" s="28"/>
      <c r="G186" s="28"/>
    </row>
    <row r="187" spans="2:7" ht="12.75">
      <c r="B187" s="17"/>
      <c r="C187" s="17"/>
      <c r="D187" s="28"/>
      <c r="E187" s="28"/>
      <c r="F187" s="28"/>
      <c r="G187" s="28"/>
    </row>
  </sheetData>
  <sheetProtection/>
  <mergeCells count="2">
    <mergeCell ref="W71:Z71"/>
    <mergeCell ref="Q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73"/>
  <sheetViews>
    <sheetView zoomScalePageLayoutView="0" workbookViewId="0" topLeftCell="A1">
      <pane xSplit="2" ySplit="6" topLeftCell="C15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1" sqref="L11"/>
    </sheetView>
  </sheetViews>
  <sheetFormatPr defaultColWidth="9.140625" defaultRowHeight="12.75"/>
  <cols>
    <col min="1" max="1" width="7.8515625" style="3" customWidth="1"/>
    <col min="2" max="2" width="80.8515625" style="1" customWidth="1"/>
    <col min="3" max="3" width="6.28125" style="1" bestFit="1" customWidth="1"/>
    <col min="4" max="9" width="9.140625" style="2" customWidth="1"/>
    <col min="10" max="10" width="10.421875" style="2" bestFit="1" customWidth="1"/>
    <col min="11" max="11" width="11.28125" style="2" bestFit="1" customWidth="1"/>
    <col min="12" max="12" width="9.8515625" style="2" bestFit="1" customWidth="1"/>
    <col min="13" max="14" width="9.140625" style="2" customWidth="1"/>
    <col min="15" max="15" width="10.28125" style="2" bestFit="1" customWidth="1"/>
    <col min="16" max="16" width="10.57421875" style="2" bestFit="1" customWidth="1"/>
    <col min="17" max="17" width="10.28125" style="2" bestFit="1" customWidth="1"/>
    <col min="18" max="18" width="10.57421875" style="2" bestFit="1" customWidth="1"/>
    <col min="19" max="20" width="9.140625" style="2" customWidth="1"/>
    <col min="21" max="21" width="9.8515625" style="2" bestFit="1" customWidth="1"/>
    <col min="22" max="22" width="10.28125" style="2" bestFit="1" customWidth="1"/>
    <col min="23" max="26" width="9.140625" style="2" customWidth="1"/>
    <col min="27" max="27" width="10.421875" style="2" bestFit="1" customWidth="1"/>
    <col min="28" max="32" width="9.140625" style="2" customWidth="1"/>
    <col min="33" max="16384" width="9.140625" style="1" customWidth="1"/>
  </cols>
  <sheetData>
    <row r="1" ht="11.25">
      <c r="C1" s="2"/>
    </row>
    <row r="2" ht="12.75">
      <c r="B2" s="18" t="s">
        <v>116</v>
      </c>
    </row>
    <row r="3" spans="2:20" ht="11.25">
      <c r="B3" s="5" t="s">
        <v>15</v>
      </c>
      <c r="Q3" s="121" t="s">
        <v>77</v>
      </c>
      <c r="R3" s="121"/>
      <c r="S3" s="121"/>
      <c r="T3" s="121"/>
    </row>
    <row r="4" spans="1:26" ht="12.75">
      <c r="A4" s="20"/>
      <c r="B4" s="23" t="s">
        <v>99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72</v>
      </c>
      <c r="I4" s="15" t="s">
        <v>74</v>
      </c>
      <c r="J4" s="15" t="s">
        <v>75</v>
      </c>
      <c r="K4" s="15" t="s">
        <v>5</v>
      </c>
      <c r="L4" s="15" t="s">
        <v>6</v>
      </c>
      <c r="M4" s="15" t="s">
        <v>7</v>
      </c>
      <c r="N4" s="15" t="s">
        <v>8</v>
      </c>
      <c r="O4" s="15" t="s">
        <v>9</v>
      </c>
      <c r="P4" s="15" t="s">
        <v>62</v>
      </c>
      <c r="Q4" s="15" t="s">
        <v>12</v>
      </c>
      <c r="R4" s="15" t="s">
        <v>13</v>
      </c>
      <c r="S4" s="15" t="s">
        <v>60</v>
      </c>
      <c r="T4" s="15" t="s">
        <v>6</v>
      </c>
      <c r="U4" s="15" t="s">
        <v>94</v>
      </c>
      <c r="V4" s="15" t="s">
        <v>6</v>
      </c>
      <c r="W4" s="71" t="s">
        <v>203</v>
      </c>
      <c r="X4" s="1"/>
      <c r="Y4" s="15"/>
      <c r="Z4" s="15"/>
    </row>
    <row r="5" spans="1:26" ht="11.25">
      <c r="A5" s="22" t="s">
        <v>0</v>
      </c>
      <c r="B5" s="6"/>
      <c r="D5" s="15"/>
      <c r="E5" s="15"/>
      <c r="F5" s="15"/>
      <c r="G5" s="15"/>
      <c r="H5" s="15" t="s">
        <v>73</v>
      </c>
      <c r="I5" s="15"/>
      <c r="J5" s="15" t="s">
        <v>18</v>
      </c>
      <c r="K5" s="15" t="s">
        <v>150</v>
      </c>
      <c r="L5" s="15" t="s">
        <v>5</v>
      </c>
      <c r="M5" s="15"/>
      <c r="N5" s="15" t="s">
        <v>10</v>
      </c>
      <c r="O5" s="15" t="s">
        <v>63</v>
      </c>
      <c r="P5" s="15" t="s">
        <v>11</v>
      </c>
      <c r="Q5" s="15"/>
      <c r="R5" s="15"/>
      <c r="S5" s="15" t="s">
        <v>15</v>
      </c>
      <c r="T5" s="15" t="s">
        <v>76</v>
      </c>
      <c r="U5" s="15" t="s">
        <v>14</v>
      </c>
      <c r="V5" s="15" t="s">
        <v>78</v>
      </c>
      <c r="X5" s="1"/>
      <c r="Y5" s="15"/>
      <c r="Z5" s="15"/>
    </row>
    <row r="7" spans="1:6" ht="11.25">
      <c r="A7" s="3">
        <v>42862</v>
      </c>
      <c r="B7" s="1" t="s">
        <v>196</v>
      </c>
      <c r="E7" s="2">
        <f>SUM(F7:AI7)</f>
        <v>67.88</v>
      </c>
      <c r="F7" s="2">
        <v>67.88</v>
      </c>
    </row>
    <row r="8" spans="2:6" ht="11.25">
      <c r="B8" s="1" t="s">
        <v>197</v>
      </c>
      <c r="E8" s="2">
        <f aca="true" t="shared" si="0" ref="E8:E60">SUM(F8:AI8)</f>
        <v>34.45</v>
      </c>
      <c r="F8" s="2">
        <v>34.45</v>
      </c>
    </row>
    <row r="9" spans="2:6" ht="11.25">
      <c r="B9" s="1" t="s">
        <v>198</v>
      </c>
      <c r="E9" s="2">
        <f t="shared" si="0"/>
        <v>108.1</v>
      </c>
      <c r="F9" s="2">
        <v>108.1</v>
      </c>
    </row>
    <row r="10" spans="2:11" ht="11.25">
      <c r="B10" s="112" t="s">
        <v>210</v>
      </c>
      <c r="E10" s="2">
        <f t="shared" si="0"/>
        <v>112</v>
      </c>
      <c r="K10" s="2">
        <v>112</v>
      </c>
    </row>
    <row r="11" spans="2:12" ht="11.25">
      <c r="B11" s="1" t="s">
        <v>207</v>
      </c>
      <c r="E11" s="2">
        <f t="shared" si="0"/>
        <v>5</v>
      </c>
      <c r="L11" s="2">
        <v>5</v>
      </c>
    </row>
    <row r="12" ht="11.25">
      <c r="E12" s="2">
        <f t="shared" si="0"/>
        <v>0</v>
      </c>
    </row>
    <row r="13" spans="2:5" ht="11.25">
      <c r="B13" s="1" t="s">
        <v>191</v>
      </c>
      <c r="D13" s="2">
        <v>78</v>
      </c>
      <c r="E13" s="25">
        <f>-D13</f>
        <v>-78</v>
      </c>
    </row>
    <row r="14" spans="2:5" ht="11.25">
      <c r="B14" s="7" t="s">
        <v>95</v>
      </c>
      <c r="D14" s="2">
        <v>249.43</v>
      </c>
      <c r="E14" s="25">
        <f>-D14</f>
        <v>-249.43</v>
      </c>
    </row>
    <row r="15" spans="1:6" ht="11.25">
      <c r="A15" s="3">
        <v>42869</v>
      </c>
      <c r="B15" s="1" t="s">
        <v>196</v>
      </c>
      <c r="D15" s="2" t="s">
        <v>15</v>
      </c>
      <c r="E15" s="2">
        <f t="shared" si="0"/>
        <v>109.45</v>
      </c>
      <c r="F15" s="2">
        <v>109.45</v>
      </c>
    </row>
    <row r="16" spans="2:6" ht="11.25">
      <c r="B16" s="1" t="s">
        <v>197</v>
      </c>
      <c r="E16" s="2">
        <f t="shared" si="0"/>
        <v>89</v>
      </c>
      <c r="F16" s="2">
        <v>89</v>
      </c>
    </row>
    <row r="17" spans="2:6" ht="11.25">
      <c r="B17" s="1" t="s">
        <v>198</v>
      </c>
      <c r="E17" s="2">
        <f t="shared" si="0"/>
        <v>76</v>
      </c>
      <c r="F17" s="2">
        <v>76</v>
      </c>
    </row>
    <row r="18" spans="2:14" ht="11.25">
      <c r="B18" s="1" t="s">
        <v>199</v>
      </c>
      <c r="E18" s="2">
        <f t="shared" si="0"/>
        <v>32.61</v>
      </c>
      <c r="N18" s="2">
        <v>32.61</v>
      </c>
    </row>
    <row r="19" spans="2:23" ht="11.25">
      <c r="B19" s="1" t="s">
        <v>203</v>
      </c>
      <c r="E19" s="2">
        <f t="shared" si="0"/>
        <v>23</v>
      </c>
      <c r="W19" s="2">
        <v>23</v>
      </c>
    </row>
    <row r="20" spans="2:17" ht="11.25">
      <c r="B20" s="1" t="s">
        <v>12</v>
      </c>
      <c r="E20" s="2">
        <f t="shared" si="0"/>
        <v>27.5</v>
      </c>
      <c r="Q20" s="2">
        <v>27.5</v>
      </c>
    </row>
    <row r="21" spans="2:9" ht="11.25">
      <c r="B21" s="1" t="s">
        <v>200</v>
      </c>
      <c r="E21" s="2">
        <f t="shared" si="0"/>
        <v>15</v>
      </c>
      <c r="I21" s="2">
        <v>15</v>
      </c>
    </row>
    <row r="22" spans="2:7" ht="11.25">
      <c r="B22" s="1" t="s">
        <v>202</v>
      </c>
      <c r="E22" s="2">
        <f t="shared" si="0"/>
        <v>10</v>
      </c>
      <c r="G22" s="2">
        <v>10</v>
      </c>
    </row>
    <row r="23" spans="2:19" ht="11.25">
      <c r="B23" s="1" t="s">
        <v>60</v>
      </c>
      <c r="E23" s="2">
        <f t="shared" si="0"/>
        <v>119</v>
      </c>
      <c r="S23" s="2">
        <v>119</v>
      </c>
    </row>
    <row r="24" spans="2:5" ht="11.25">
      <c r="B24" s="1" t="s">
        <v>191</v>
      </c>
      <c r="D24" s="2">
        <v>50</v>
      </c>
      <c r="E24" s="24">
        <f>-D24</f>
        <v>-50</v>
      </c>
    </row>
    <row r="25" spans="2:5" ht="11.25">
      <c r="B25" s="7" t="s">
        <v>95</v>
      </c>
      <c r="D25" s="2">
        <v>451.56</v>
      </c>
      <c r="E25" s="24">
        <f>-D25</f>
        <v>-451.56</v>
      </c>
    </row>
    <row r="26" spans="1:6" ht="11.25">
      <c r="A26" s="3">
        <v>42876</v>
      </c>
      <c r="B26" s="1" t="s">
        <v>196</v>
      </c>
      <c r="D26" s="2" t="s">
        <v>15</v>
      </c>
      <c r="E26" s="2">
        <f>SUM(F26:AI26)</f>
        <v>123.76</v>
      </c>
      <c r="F26" s="2">
        <v>123.76</v>
      </c>
    </row>
    <row r="27" spans="2:6" ht="11.25">
      <c r="B27" s="1" t="s">
        <v>197</v>
      </c>
      <c r="E27" s="2">
        <f>SUM(F27:AI27)</f>
        <v>60.45</v>
      </c>
      <c r="F27" s="2">
        <v>60.45</v>
      </c>
    </row>
    <row r="28" spans="2:6" ht="11.25">
      <c r="B28" s="1" t="s">
        <v>198</v>
      </c>
      <c r="E28" s="2">
        <f>SUM(F28:AI28)</f>
        <v>148</v>
      </c>
      <c r="F28" s="2">
        <v>148</v>
      </c>
    </row>
    <row r="29" spans="2:14" ht="11.25">
      <c r="B29" s="1" t="s">
        <v>199</v>
      </c>
      <c r="E29" s="2">
        <f>SUM(F29:AI29)</f>
        <v>10</v>
      </c>
      <c r="N29" s="2">
        <v>10</v>
      </c>
    </row>
    <row r="30" spans="2:9" ht="11.25">
      <c r="B30" s="1" t="s">
        <v>200</v>
      </c>
      <c r="E30" s="2">
        <f>SUM(F30:AI30)</f>
        <v>15</v>
      </c>
      <c r="I30" s="2">
        <v>15</v>
      </c>
    </row>
    <row r="31" spans="2:14" ht="11.25">
      <c r="B31" s="1" t="s">
        <v>211</v>
      </c>
      <c r="E31" s="2">
        <f t="shared" si="0"/>
        <v>5</v>
      </c>
      <c r="N31" s="2">
        <v>5</v>
      </c>
    </row>
    <row r="32" spans="2:7" ht="11.25">
      <c r="B32" s="1" t="s">
        <v>202</v>
      </c>
      <c r="E32" s="2">
        <f t="shared" si="0"/>
        <v>50</v>
      </c>
      <c r="G32" s="2">
        <v>50</v>
      </c>
    </row>
    <row r="33" spans="2:7" ht="11.25">
      <c r="B33" s="7" t="s">
        <v>317</v>
      </c>
      <c r="E33" s="2">
        <f t="shared" si="0"/>
        <v>182</v>
      </c>
      <c r="G33" s="2">
        <v>182</v>
      </c>
    </row>
    <row r="34" spans="2:17" ht="11.25">
      <c r="B34" s="1" t="s">
        <v>12</v>
      </c>
      <c r="E34" s="2">
        <f t="shared" si="0"/>
        <v>8.97</v>
      </c>
      <c r="Q34" s="2">
        <v>8.97</v>
      </c>
    </row>
    <row r="35" spans="2:14" ht="11.25">
      <c r="B35" s="1" t="s">
        <v>213</v>
      </c>
      <c r="E35" s="2">
        <f t="shared" si="0"/>
        <v>13.5</v>
      </c>
      <c r="N35" s="2">
        <v>13.5</v>
      </c>
    </row>
    <row r="36" spans="2:23" ht="11.25">
      <c r="B36" s="1" t="s">
        <v>203</v>
      </c>
      <c r="E36" s="2">
        <f t="shared" si="0"/>
        <v>23.1</v>
      </c>
      <c r="W36" s="2">
        <v>23.1</v>
      </c>
    </row>
    <row r="37" spans="2:18" ht="11.25">
      <c r="B37" s="1" t="s">
        <v>13</v>
      </c>
      <c r="E37" s="2">
        <f t="shared" si="0"/>
        <v>40.69</v>
      </c>
      <c r="R37" s="2">
        <v>40.69</v>
      </c>
    </row>
    <row r="38" ht="11.25">
      <c r="E38" s="2">
        <f t="shared" si="0"/>
        <v>0</v>
      </c>
    </row>
    <row r="39" spans="2:5" ht="11.25">
      <c r="B39" s="1" t="s">
        <v>191</v>
      </c>
      <c r="D39" s="2">
        <v>292</v>
      </c>
      <c r="E39" s="24">
        <f>-D39</f>
        <v>-292</v>
      </c>
    </row>
    <row r="40" spans="2:5" ht="11.25">
      <c r="B40" s="7" t="s">
        <v>95</v>
      </c>
      <c r="D40" s="2">
        <v>388.47</v>
      </c>
      <c r="E40" s="24">
        <f>-D40</f>
        <v>-388.47</v>
      </c>
    </row>
    <row r="41" spans="1:6" ht="11.25">
      <c r="A41" s="3">
        <v>42883</v>
      </c>
      <c r="B41" s="1" t="s">
        <v>196</v>
      </c>
      <c r="E41" s="2">
        <f t="shared" si="0"/>
        <v>103.52</v>
      </c>
      <c r="F41" s="2">
        <v>103.52</v>
      </c>
    </row>
    <row r="42" spans="2:6" ht="11.25">
      <c r="B42" s="1" t="s">
        <v>197</v>
      </c>
      <c r="E42" s="2">
        <f t="shared" si="0"/>
        <v>46.9</v>
      </c>
      <c r="F42" s="2">
        <v>46.9</v>
      </c>
    </row>
    <row r="43" spans="2:6" ht="11.25">
      <c r="B43" s="1" t="s">
        <v>198</v>
      </c>
      <c r="D43" s="2" t="s">
        <v>15</v>
      </c>
      <c r="E43" s="2">
        <f t="shared" si="0"/>
        <v>68.5</v>
      </c>
      <c r="F43" s="2">
        <v>68.5</v>
      </c>
    </row>
    <row r="44" spans="2:7" ht="11.25">
      <c r="B44" s="1" t="s">
        <v>4</v>
      </c>
      <c r="E44" s="2">
        <f t="shared" si="0"/>
        <v>100</v>
      </c>
      <c r="G44" s="2">
        <v>100</v>
      </c>
    </row>
    <row r="45" spans="2:7" ht="11.25">
      <c r="B45" s="1" t="s">
        <v>202</v>
      </c>
      <c r="E45" s="2">
        <f t="shared" si="0"/>
        <v>10</v>
      </c>
      <c r="G45" s="2">
        <v>10</v>
      </c>
    </row>
    <row r="46" spans="2:9" ht="11.25">
      <c r="B46" s="1" t="s">
        <v>200</v>
      </c>
      <c r="E46" s="2">
        <f t="shared" si="0"/>
        <v>15</v>
      </c>
      <c r="I46" s="2">
        <v>15</v>
      </c>
    </row>
    <row r="47" spans="2:21" ht="11.25">
      <c r="B47" s="7" t="s">
        <v>318</v>
      </c>
      <c r="E47" s="2">
        <f t="shared" si="0"/>
        <v>68.76</v>
      </c>
      <c r="U47" s="2">
        <v>68.76</v>
      </c>
    </row>
    <row r="48" spans="2:11" ht="11.25">
      <c r="B48" s="1" t="s">
        <v>214</v>
      </c>
      <c r="E48" s="2">
        <f t="shared" si="0"/>
        <v>101.64</v>
      </c>
      <c r="K48" s="2">
        <v>101.64</v>
      </c>
    </row>
    <row r="49" spans="2:5" ht="11.25">
      <c r="B49" s="1" t="s">
        <v>191</v>
      </c>
      <c r="D49" s="2">
        <v>118.76</v>
      </c>
      <c r="E49" s="24">
        <f>-D49</f>
        <v>-118.76</v>
      </c>
    </row>
    <row r="50" spans="2:5" ht="11.25">
      <c r="B50" s="7" t="s">
        <v>95</v>
      </c>
      <c r="D50" s="2">
        <v>395.56</v>
      </c>
      <c r="E50" s="24">
        <f>-D50</f>
        <v>-395.56</v>
      </c>
    </row>
    <row r="51" ht="11.25">
      <c r="E51" s="2">
        <f t="shared" si="0"/>
        <v>0</v>
      </c>
    </row>
    <row r="52" ht="11.25">
      <c r="E52" s="2">
        <f t="shared" si="0"/>
        <v>0</v>
      </c>
    </row>
    <row r="53" ht="11.25">
      <c r="E53" s="2">
        <f t="shared" si="0"/>
        <v>0</v>
      </c>
    </row>
    <row r="54" ht="11.25">
      <c r="E54" s="2">
        <f t="shared" si="0"/>
        <v>0</v>
      </c>
    </row>
    <row r="55" ht="11.25">
      <c r="E55" s="2">
        <f t="shared" si="0"/>
        <v>0</v>
      </c>
    </row>
    <row r="56" ht="11.25">
      <c r="E56" s="2">
        <f t="shared" si="0"/>
        <v>0</v>
      </c>
    </row>
    <row r="57" ht="11.25">
      <c r="E57" s="2">
        <f t="shared" si="0"/>
        <v>0</v>
      </c>
    </row>
    <row r="58" ht="11.25">
      <c r="E58" s="2">
        <f t="shared" si="0"/>
        <v>0</v>
      </c>
    </row>
    <row r="59" spans="2:5" ht="11.25">
      <c r="B59" s="7" t="s">
        <v>95</v>
      </c>
      <c r="D59" s="2">
        <v>0</v>
      </c>
      <c r="E59" s="24">
        <f>-D59</f>
        <v>0</v>
      </c>
    </row>
    <row r="60" ht="11.25">
      <c r="E60" s="2">
        <f t="shared" si="0"/>
        <v>0</v>
      </c>
    </row>
    <row r="61" spans="2:6" ht="11.25">
      <c r="B61" s="7" t="s">
        <v>96</v>
      </c>
      <c r="D61" s="2">
        <f aca="true" t="shared" si="1" ref="D61:D66">SUM(F61:Z61)</f>
        <v>116</v>
      </c>
      <c r="F61" s="2">
        <v>116</v>
      </c>
    </row>
    <row r="62" spans="2:6" ht="11.25">
      <c r="B62" s="7" t="s">
        <v>96</v>
      </c>
      <c r="D62" s="2">
        <f t="shared" si="1"/>
        <v>282</v>
      </c>
      <c r="F62" s="2">
        <v>282</v>
      </c>
    </row>
    <row r="63" spans="2:6" ht="11.25">
      <c r="B63" s="7" t="s">
        <v>96</v>
      </c>
      <c r="D63" s="2">
        <f t="shared" si="1"/>
        <v>77</v>
      </c>
      <c r="F63" s="2">
        <v>77</v>
      </c>
    </row>
    <row r="64" spans="2:4" ht="11.25">
      <c r="B64" s="7" t="s">
        <v>97</v>
      </c>
      <c r="D64" s="2">
        <f t="shared" si="1"/>
        <v>0</v>
      </c>
    </row>
    <row r="65" spans="2:4" ht="11.25">
      <c r="B65" s="7" t="s">
        <v>97</v>
      </c>
      <c r="D65" s="2">
        <f t="shared" si="1"/>
        <v>0</v>
      </c>
    </row>
    <row r="66" spans="2:21" ht="11.25">
      <c r="B66" s="1" t="s">
        <v>219</v>
      </c>
      <c r="D66" s="2">
        <f t="shared" si="1"/>
        <v>663</v>
      </c>
      <c r="U66" s="2">
        <v>663</v>
      </c>
    </row>
    <row r="68" spans="4:27" ht="13.5" thickBot="1">
      <c r="D68" s="12">
        <f>SUM(D7:D67)</f>
        <v>3161.7799999999997</v>
      </c>
      <c r="E68" s="12">
        <f aca="true" t="shared" si="2" ref="E68:W68">SUM(E7:E67)</f>
        <v>-5.684341886080802E-14</v>
      </c>
      <c r="F68" s="12">
        <f t="shared" si="2"/>
        <v>1511.01</v>
      </c>
      <c r="G68" s="12">
        <f t="shared" si="2"/>
        <v>352</v>
      </c>
      <c r="H68" s="12">
        <f t="shared" si="2"/>
        <v>0</v>
      </c>
      <c r="I68" s="12">
        <f t="shared" si="2"/>
        <v>45</v>
      </c>
      <c r="J68" s="12">
        <f t="shared" si="2"/>
        <v>0</v>
      </c>
      <c r="K68" s="12">
        <f t="shared" si="2"/>
        <v>213.64</v>
      </c>
      <c r="L68" s="12">
        <f t="shared" si="2"/>
        <v>5</v>
      </c>
      <c r="M68" s="12">
        <f t="shared" si="2"/>
        <v>0</v>
      </c>
      <c r="N68" s="12">
        <f t="shared" si="2"/>
        <v>61.11</v>
      </c>
      <c r="O68" s="12">
        <f t="shared" si="2"/>
        <v>0</v>
      </c>
      <c r="P68" s="12">
        <f t="shared" si="2"/>
        <v>0</v>
      </c>
      <c r="Q68" s="12">
        <f t="shared" si="2"/>
        <v>36.47</v>
      </c>
      <c r="R68" s="12">
        <f t="shared" si="2"/>
        <v>40.69</v>
      </c>
      <c r="S68" s="12">
        <f t="shared" si="2"/>
        <v>119</v>
      </c>
      <c r="T68" s="12">
        <f t="shared" si="2"/>
        <v>0</v>
      </c>
      <c r="U68" s="12">
        <f t="shared" si="2"/>
        <v>731.76</v>
      </c>
      <c r="V68" s="12">
        <f t="shared" si="2"/>
        <v>0</v>
      </c>
      <c r="W68" s="12">
        <f t="shared" si="2"/>
        <v>46.1</v>
      </c>
      <c r="X68" s="56"/>
      <c r="Y68" s="56"/>
      <c r="Z68" s="56"/>
      <c r="AA68" s="2" t="s">
        <v>15</v>
      </c>
    </row>
    <row r="69" ht="12" thickTop="1">
      <c r="E69" s="26">
        <f>SUM(F68:Z68)</f>
        <v>3161.78</v>
      </c>
    </row>
    <row r="73" spans="2:26" ht="11.25">
      <c r="B73" s="5" t="s">
        <v>15</v>
      </c>
      <c r="W73" s="121" t="s">
        <v>77</v>
      </c>
      <c r="X73" s="122"/>
      <c r="Y73" s="122"/>
      <c r="Z73" s="122"/>
    </row>
    <row r="74" spans="2:30" ht="12.75">
      <c r="B74" s="23" t="s">
        <v>92</v>
      </c>
      <c r="C74" s="7" t="s">
        <v>79</v>
      </c>
      <c r="D74" s="15" t="s">
        <v>1</v>
      </c>
      <c r="E74" s="15" t="s">
        <v>2</v>
      </c>
      <c r="F74" s="15" t="s">
        <v>30</v>
      </c>
      <c r="G74" s="15" t="s">
        <v>31</v>
      </c>
      <c r="H74" s="15" t="s">
        <v>81</v>
      </c>
      <c r="I74" s="15" t="s">
        <v>66</v>
      </c>
      <c r="J74" s="15" t="s">
        <v>82</v>
      </c>
      <c r="K74" s="16" t="s">
        <v>83</v>
      </c>
      <c r="L74" s="15" t="s">
        <v>69</v>
      </c>
      <c r="M74" s="15" t="s">
        <v>85</v>
      </c>
      <c r="N74" s="15" t="s">
        <v>35</v>
      </c>
      <c r="O74" s="15" t="s">
        <v>68</v>
      </c>
      <c r="P74" s="15" t="s">
        <v>5</v>
      </c>
      <c r="Q74" s="15" t="s">
        <v>6</v>
      </c>
      <c r="R74" s="15" t="s">
        <v>89</v>
      </c>
      <c r="S74" s="15" t="s">
        <v>90</v>
      </c>
      <c r="T74" s="15" t="s">
        <v>92</v>
      </c>
      <c r="U74" s="15" t="s">
        <v>39</v>
      </c>
      <c r="V74" s="15" t="s">
        <v>93</v>
      </c>
      <c r="W74" s="15" t="s">
        <v>12</v>
      </c>
      <c r="X74" s="15" t="s">
        <v>13</v>
      </c>
      <c r="Y74" s="15" t="s">
        <v>60</v>
      </c>
      <c r="Z74" s="15" t="s">
        <v>6</v>
      </c>
      <c r="AA74" s="15" t="s">
        <v>37</v>
      </c>
      <c r="AB74" s="15" t="s">
        <v>94</v>
      </c>
      <c r="AC74" s="15" t="s">
        <v>6</v>
      </c>
      <c r="AD74" s="15"/>
    </row>
    <row r="75" spans="2:30" ht="11.25">
      <c r="B75" s="6"/>
      <c r="C75" s="7" t="s">
        <v>80</v>
      </c>
      <c r="D75" s="15"/>
      <c r="E75" s="15" t="s">
        <v>15</v>
      </c>
      <c r="F75" s="15" t="s">
        <v>61</v>
      </c>
      <c r="G75" s="15" t="s">
        <v>32</v>
      </c>
      <c r="H75" s="15" t="s">
        <v>33</v>
      </c>
      <c r="I75" s="15" t="s">
        <v>67</v>
      </c>
      <c r="J75" s="15" t="s">
        <v>11</v>
      </c>
      <c r="K75" s="16" t="s">
        <v>84</v>
      </c>
      <c r="L75" s="15" t="s">
        <v>34</v>
      </c>
      <c r="M75" s="15" t="s">
        <v>86</v>
      </c>
      <c r="N75" s="15" t="s">
        <v>36</v>
      </c>
      <c r="O75" s="15" t="s">
        <v>87</v>
      </c>
      <c r="P75" s="15" t="s">
        <v>38</v>
      </c>
      <c r="Q75" s="15" t="s">
        <v>5</v>
      </c>
      <c r="R75" s="15" t="s">
        <v>88</v>
      </c>
      <c r="S75" s="15" t="s">
        <v>91</v>
      </c>
      <c r="T75" s="15" t="s">
        <v>38</v>
      </c>
      <c r="U75" s="15" t="s">
        <v>40</v>
      </c>
      <c r="V75" s="15" t="s">
        <v>63</v>
      </c>
      <c r="W75" s="15"/>
      <c r="X75" s="15"/>
      <c r="Y75" s="15" t="s">
        <v>15</v>
      </c>
      <c r="Z75" s="15" t="s">
        <v>76</v>
      </c>
      <c r="AA75" s="15" t="s">
        <v>29</v>
      </c>
      <c r="AB75" s="15" t="s">
        <v>14</v>
      </c>
      <c r="AC75" s="15" t="s">
        <v>78</v>
      </c>
      <c r="AD75" s="15"/>
    </row>
    <row r="76" ht="11.25">
      <c r="A76" s="22" t="s">
        <v>0</v>
      </c>
    </row>
    <row r="77" spans="1:14" ht="15">
      <c r="A77" s="72">
        <v>42859</v>
      </c>
      <c r="B77" s="73" t="s">
        <v>239</v>
      </c>
      <c r="C77" s="73">
        <v>595</v>
      </c>
      <c r="D77" s="2">
        <f>SUM(E77:AF77)</f>
        <v>60</v>
      </c>
      <c r="E77" s="74"/>
      <c r="N77" s="2">
        <v>60</v>
      </c>
    </row>
    <row r="78" spans="1:14" ht="15">
      <c r="A78" s="72">
        <v>42859</v>
      </c>
      <c r="B78" s="73" t="s">
        <v>240</v>
      </c>
      <c r="C78" s="73">
        <v>596</v>
      </c>
      <c r="D78" s="2">
        <f aca="true" t="shared" si="3" ref="D78:D112">SUM(E78:AF78)</f>
        <v>60</v>
      </c>
      <c r="E78" s="74"/>
      <c r="N78" s="2">
        <v>60</v>
      </c>
    </row>
    <row r="79" spans="1:9" ht="15">
      <c r="A79" s="72">
        <v>42859</v>
      </c>
      <c r="B79" s="73" t="s">
        <v>223</v>
      </c>
      <c r="C79" s="73">
        <v>597</v>
      </c>
      <c r="D79" s="2">
        <f t="shared" si="3"/>
        <v>50</v>
      </c>
      <c r="E79" s="74"/>
      <c r="I79" s="2">
        <v>50</v>
      </c>
    </row>
    <row r="80" spans="1:14" ht="15">
      <c r="A80" s="72">
        <v>42859</v>
      </c>
      <c r="B80" s="110" t="s">
        <v>241</v>
      </c>
      <c r="C80" s="73">
        <v>598</v>
      </c>
      <c r="D80" s="2">
        <f t="shared" si="3"/>
        <v>60</v>
      </c>
      <c r="E80" s="74"/>
      <c r="N80" s="2">
        <v>60</v>
      </c>
    </row>
    <row r="81" spans="1:9" ht="15">
      <c r="A81" s="72">
        <v>42866</v>
      </c>
      <c r="B81" s="73" t="s">
        <v>242</v>
      </c>
      <c r="C81" s="73">
        <v>599</v>
      </c>
      <c r="D81" s="2">
        <f t="shared" si="3"/>
        <v>10.4</v>
      </c>
      <c r="E81" s="74"/>
      <c r="I81" s="2">
        <v>10.4</v>
      </c>
    </row>
    <row r="82" spans="1:17" ht="15">
      <c r="A82" s="72">
        <v>42866</v>
      </c>
      <c r="B82" s="73" t="s">
        <v>243</v>
      </c>
      <c r="C82" s="73">
        <v>600</v>
      </c>
      <c r="D82" s="2">
        <f t="shared" si="3"/>
        <v>25</v>
      </c>
      <c r="E82" s="74"/>
      <c r="Q82" s="2">
        <v>25</v>
      </c>
    </row>
    <row r="83" spans="1:7" ht="15">
      <c r="A83" s="72">
        <v>42866</v>
      </c>
      <c r="B83" s="73" t="s">
        <v>244</v>
      </c>
      <c r="C83" s="73">
        <v>601</v>
      </c>
      <c r="D83" s="2">
        <f t="shared" si="3"/>
        <v>31.66</v>
      </c>
      <c r="E83" s="74"/>
      <c r="G83" s="2">
        <v>31.66</v>
      </c>
    </row>
    <row r="84" spans="1:9" ht="15">
      <c r="A84" s="72">
        <v>42866</v>
      </c>
      <c r="B84" s="73" t="s">
        <v>245</v>
      </c>
      <c r="C84" s="73">
        <v>602</v>
      </c>
      <c r="D84" s="2">
        <f t="shared" si="3"/>
        <v>35</v>
      </c>
      <c r="E84" s="74"/>
      <c r="I84" s="2">
        <v>35</v>
      </c>
    </row>
    <row r="85" spans="1:23" ht="15">
      <c r="A85" s="72">
        <v>42866</v>
      </c>
      <c r="B85" s="73" t="s">
        <v>246</v>
      </c>
      <c r="C85" s="73">
        <v>603</v>
      </c>
      <c r="D85" s="2">
        <f t="shared" si="3"/>
        <v>17.68</v>
      </c>
      <c r="E85" s="74"/>
      <c r="W85" s="2">
        <v>17.68</v>
      </c>
    </row>
    <row r="86" spans="1:23" ht="15">
      <c r="A86" s="72">
        <v>42866</v>
      </c>
      <c r="B86" s="73" t="s">
        <v>238</v>
      </c>
      <c r="C86" s="73">
        <v>604</v>
      </c>
      <c r="D86" s="2">
        <f t="shared" si="3"/>
        <v>25</v>
      </c>
      <c r="E86" s="74"/>
      <c r="W86" s="2">
        <v>25</v>
      </c>
    </row>
    <row r="87" spans="1:9" ht="15">
      <c r="A87" s="72">
        <v>42867</v>
      </c>
      <c r="B87" s="73" t="s">
        <v>223</v>
      </c>
      <c r="C87" s="73">
        <v>605</v>
      </c>
      <c r="D87" s="2">
        <f t="shared" si="3"/>
        <v>50</v>
      </c>
      <c r="E87" s="74"/>
      <c r="I87" s="2">
        <v>50</v>
      </c>
    </row>
    <row r="88" spans="1:8" ht="15">
      <c r="A88" s="72">
        <v>42867</v>
      </c>
      <c r="B88" s="73" t="s">
        <v>247</v>
      </c>
      <c r="C88" s="73">
        <v>606</v>
      </c>
      <c r="D88" s="2">
        <f t="shared" si="3"/>
        <v>68.76</v>
      </c>
      <c r="E88" s="74"/>
      <c r="H88" s="2">
        <v>68.76</v>
      </c>
    </row>
    <row r="89" spans="1:8" ht="15">
      <c r="A89" s="72">
        <v>42867</v>
      </c>
      <c r="B89" s="73" t="s">
        <v>248</v>
      </c>
      <c r="C89" s="73">
        <v>607</v>
      </c>
      <c r="D89" s="2">
        <f t="shared" si="3"/>
        <v>296</v>
      </c>
      <c r="E89" s="74"/>
      <c r="H89" s="2">
        <v>296</v>
      </c>
    </row>
    <row r="90" spans="1:17" ht="15">
      <c r="A90" s="72">
        <v>42873</v>
      </c>
      <c r="B90" s="73" t="s">
        <v>249</v>
      </c>
      <c r="C90" s="73">
        <v>608</v>
      </c>
      <c r="D90" s="2">
        <f t="shared" si="3"/>
        <v>20</v>
      </c>
      <c r="E90" s="74"/>
      <c r="Q90" s="2">
        <v>20</v>
      </c>
    </row>
    <row r="91" spans="1:9" ht="15">
      <c r="A91" s="72">
        <v>42873</v>
      </c>
      <c r="B91" s="73" t="s">
        <v>223</v>
      </c>
      <c r="C91" s="73">
        <v>609</v>
      </c>
      <c r="D91" s="2">
        <f t="shared" si="3"/>
        <v>50</v>
      </c>
      <c r="E91" s="74"/>
      <c r="I91" s="2">
        <v>50</v>
      </c>
    </row>
    <row r="92" spans="1:7" ht="15">
      <c r="A92" s="72">
        <v>42873</v>
      </c>
      <c r="B92" s="73" t="s">
        <v>250</v>
      </c>
      <c r="C92" s="73">
        <v>610</v>
      </c>
      <c r="D92" s="2">
        <f t="shared" si="3"/>
        <v>66.72</v>
      </c>
      <c r="E92" s="74"/>
      <c r="G92" s="2">
        <v>66.72</v>
      </c>
    </row>
    <row r="93" spans="1:7" ht="15">
      <c r="A93" s="72">
        <v>42875</v>
      </c>
      <c r="B93" s="110" t="s">
        <v>251</v>
      </c>
      <c r="C93" s="73">
        <v>611</v>
      </c>
      <c r="D93" s="2">
        <f t="shared" si="3"/>
        <v>250</v>
      </c>
      <c r="E93" s="74"/>
      <c r="G93" s="2">
        <v>250</v>
      </c>
    </row>
    <row r="94" spans="1:9" ht="15">
      <c r="A94" s="72">
        <v>42881</v>
      </c>
      <c r="B94" s="73" t="s">
        <v>223</v>
      </c>
      <c r="C94" s="73">
        <v>612</v>
      </c>
      <c r="D94" s="2">
        <f t="shared" si="3"/>
        <v>50</v>
      </c>
      <c r="E94" s="74"/>
      <c r="I94" s="2">
        <v>50</v>
      </c>
    </row>
    <row r="95" spans="1:8" ht="15">
      <c r="A95" s="72">
        <v>42885</v>
      </c>
      <c r="B95" s="73" t="s">
        <v>252</v>
      </c>
      <c r="C95" s="73">
        <v>613</v>
      </c>
      <c r="D95" s="2">
        <f t="shared" si="3"/>
        <v>3.7</v>
      </c>
      <c r="E95" s="74"/>
      <c r="H95" s="2">
        <v>3.7</v>
      </c>
    </row>
    <row r="96" spans="1:8" ht="15">
      <c r="A96" s="72">
        <v>42885</v>
      </c>
      <c r="B96" s="73" t="s">
        <v>253</v>
      </c>
      <c r="C96" s="73">
        <v>614</v>
      </c>
      <c r="D96" s="2">
        <f t="shared" si="3"/>
        <v>7.02</v>
      </c>
      <c r="E96" s="74"/>
      <c r="H96" s="2">
        <v>7.02</v>
      </c>
    </row>
    <row r="97" spans="1:7" ht="15">
      <c r="A97" s="72">
        <v>42885</v>
      </c>
      <c r="B97" s="73" t="s">
        <v>254</v>
      </c>
      <c r="C97" s="73">
        <v>615</v>
      </c>
      <c r="D97" s="2">
        <f t="shared" si="3"/>
        <v>72.56</v>
      </c>
      <c r="E97" s="74"/>
      <c r="G97" s="2">
        <v>72.56</v>
      </c>
    </row>
    <row r="98" spans="1:9" ht="15">
      <c r="A98" s="72">
        <v>42885</v>
      </c>
      <c r="B98" s="73" t="s">
        <v>255</v>
      </c>
      <c r="C98" s="73">
        <v>616</v>
      </c>
      <c r="D98" s="2">
        <f t="shared" si="3"/>
        <v>81.86</v>
      </c>
      <c r="E98" s="74"/>
      <c r="I98" s="2">
        <v>81.86</v>
      </c>
    </row>
    <row r="99" spans="1:9" ht="15">
      <c r="A99" s="72">
        <v>42885</v>
      </c>
      <c r="B99" s="73" t="s">
        <v>223</v>
      </c>
      <c r="C99" s="73">
        <v>617</v>
      </c>
      <c r="D99" s="2">
        <f t="shared" si="3"/>
        <v>50</v>
      </c>
      <c r="E99" s="74"/>
      <c r="I99" s="2">
        <v>50</v>
      </c>
    </row>
    <row r="100" spans="2:14" ht="11.25">
      <c r="B100" s="1" t="s">
        <v>354</v>
      </c>
      <c r="D100" s="2">
        <f t="shared" si="3"/>
        <v>-60</v>
      </c>
      <c r="N100" s="2">
        <v>-60</v>
      </c>
    </row>
    <row r="101" ht="11.25">
      <c r="D101" s="2">
        <f t="shared" si="3"/>
        <v>0</v>
      </c>
    </row>
    <row r="102" spans="2:4" ht="11.25">
      <c r="B102" s="7" t="s">
        <v>148</v>
      </c>
      <c r="D102" s="2">
        <f t="shared" si="3"/>
        <v>0</v>
      </c>
    </row>
    <row r="103" spans="2:4" ht="11.25">
      <c r="B103" s="7" t="s">
        <v>149</v>
      </c>
      <c r="D103" s="2">
        <f t="shared" si="3"/>
        <v>0</v>
      </c>
    </row>
    <row r="104" spans="2:9" ht="11.25">
      <c r="B104" s="7" t="s">
        <v>218</v>
      </c>
      <c r="D104" s="2">
        <f t="shared" si="3"/>
        <v>106.88</v>
      </c>
      <c r="I104" s="2">
        <v>106.88</v>
      </c>
    </row>
    <row r="105" spans="2:7" ht="11.25">
      <c r="B105" s="1" t="s">
        <v>192</v>
      </c>
      <c r="D105" s="2">
        <f t="shared" si="3"/>
        <v>163</v>
      </c>
      <c r="G105" s="2">
        <v>163</v>
      </c>
    </row>
    <row r="106" spans="2:12" ht="11.25">
      <c r="B106" s="1" t="s">
        <v>195</v>
      </c>
      <c r="D106" s="2">
        <f t="shared" si="3"/>
        <v>453.87</v>
      </c>
      <c r="L106" s="2">
        <v>453.87</v>
      </c>
    </row>
    <row r="107" ht="11.25">
      <c r="D107" s="2">
        <f t="shared" si="3"/>
        <v>0</v>
      </c>
    </row>
    <row r="108" ht="11.25">
      <c r="D108" s="2">
        <f t="shared" si="3"/>
        <v>0</v>
      </c>
    </row>
    <row r="109" ht="11.25">
      <c r="D109" s="2">
        <f t="shared" si="3"/>
        <v>0</v>
      </c>
    </row>
    <row r="110" ht="11.25">
      <c r="D110" s="2">
        <f t="shared" si="3"/>
        <v>0</v>
      </c>
    </row>
    <row r="111" ht="11.25">
      <c r="D111" s="2">
        <f t="shared" si="3"/>
        <v>0</v>
      </c>
    </row>
    <row r="112" ht="11.25">
      <c r="D112" s="2">
        <f t="shared" si="3"/>
        <v>0</v>
      </c>
    </row>
    <row r="113" spans="2:5" ht="11.25">
      <c r="B113" s="7" t="s">
        <v>102</v>
      </c>
      <c r="E113" s="2">
        <f>SUM(F113:AE113)</f>
        <v>0</v>
      </c>
    </row>
    <row r="114" ht="11.25">
      <c r="E114" s="2">
        <f>SUM(F114:AE114)</f>
        <v>0</v>
      </c>
    </row>
    <row r="115" ht="11.25">
      <c r="E115" s="2">
        <f>SUM(F115:AE115)</f>
        <v>0</v>
      </c>
    </row>
    <row r="116" ht="11.25">
      <c r="E116" s="2">
        <f>SUM(F116:AE116)</f>
        <v>0</v>
      </c>
    </row>
    <row r="117" ht="11.25">
      <c r="E117" s="2">
        <f>SUM(F117:AE117)</f>
        <v>0</v>
      </c>
    </row>
    <row r="120" spans="4:31" ht="13.5" thickBot="1">
      <c r="D120" s="12">
        <f>SUM(D77:D119)</f>
        <v>2105.1099999999997</v>
      </c>
      <c r="E120" s="12">
        <f aca="true" t="shared" si="4" ref="E120:AE120">SUM(E77:E119)</f>
        <v>0</v>
      </c>
      <c r="F120" s="12">
        <f t="shared" si="4"/>
        <v>0</v>
      </c>
      <c r="G120" s="12">
        <f t="shared" si="4"/>
        <v>583.94</v>
      </c>
      <c r="H120" s="12">
        <f t="shared" si="4"/>
        <v>375.47999999999996</v>
      </c>
      <c r="I120" s="12">
        <f t="shared" si="4"/>
        <v>484.14</v>
      </c>
      <c r="J120" s="12">
        <f t="shared" si="4"/>
        <v>0</v>
      </c>
      <c r="K120" s="12">
        <f t="shared" si="4"/>
        <v>0</v>
      </c>
      <c r="L120" s="12">
        <f t="shared" si="4"/>
        <v>453.87</v>
      </c>
      <c r="M120" s="12">
        <f t="shared" si="4"/>
        <v>0</v>
      </c>
      <c r="N120" s="12">
        <f>SUM(N77:N119)</f>
        <v>120</v>
      </c>
      <c r="O120" s="12">
        <f t="shared" si="4"/>
        <v>0</v>
      </c>
      <c r="P120" s="12">
        <f t="shared" si="4"/>
        <v>0</v>
      </c>
      <c r="Q120" s="12">
        <f t="shared" si="4"/>
        <v>45</v>
      </c>
      <c r="R120" s="12">
        <f t="shared" si="4"/>
        <v>0</v>
      </c>
      <c r="S120" s="12">
        <f t="shared" si="4"/>
        <v>0</v>
      </c>
      <c r="T120" s="12">
        <f t="shared" si="4"/>
        <v>0</v>
      </c>
      <c r="U120" s="12">
        <f t="shared" si="4"/>
        <v>0</v>
      </c>
      <c r="V120" s="12">
        <f t="shared" si="4"/>
        <v>0</v>
      </c>
      <c r="W120" s="12">
        <f t="shared" si="4"/>
        <v>42.68</v>
      </c>
      <c r="X120" s="12">
        <f t="shared" si="4"/>
        <v>0</v>
      </c>
      <c r="Y120" s="12">
        <f t="shared" si="4"/>
        <v>0</v>
      </c>
      <c r="Z120" s="12">
        <f t="shared" si="4"/>
        <v>0</v>
      </c>
      <c r="AA120" s="12">
        <f t="shared" si="4"/>
        <v>0</v>
      </c>
      <c r="AB120" s="12">
        <f t="shared" si="4"/>
        <v>0</v>
      </c>
      <c r="AC120" s="12">
        <f t="shared" si="4"/>
        <v>0</v>
      </c>
      <c r="AD120" s="12">
        <f t="shared" si="4"/>
        <v>0</v>
      </c>
      <c r="AE120" s="12">
        <f t="shared" si="4"/>
        <v>0</v>
      </c>
    </row>
    <row r="121" ht="12" thickTop="1">
      <c r="E121" s="27">
        <f>SUM(F120:AE120)</f>
        <v>2105.1099999999997</v>
      </c>
    </row>
    <row r="125" ht="12" thickBot="1"/>
    <row r="126" spans="2:6" ht="12.75">
      <c r="B126" s="33" t="s">
        <v>104</v>
      </c>
      <c r="C126" s="34"/>
      <c r="D126" s="35"/>
      <c r="E126" s="35"/>
      <c r="F126" s="36"/>
    </row>
    <row r="127" spans="2:6" ht="12.75">
      <c r="B127" s="37" t="s">
        <v>98</v>
      </c>
      <c r="C127" s="38"/>
      <c r="D127" s="39"/>
      <c r="E127" s="40">
        <f>April!E135</f>
        <v>7600.24</v>
      </c>
      <c r="F127" s="41"/>
    </row>
    <row r="128" spans="2:6" ht="12.75">
      <c r="B128" s="42" t="s">
        <v>100</v>
      </c>
      <c r="C128" s="38"/>
      <c r="D128" s="39"/>
      <c r="E128" s="29">
        <f>E69</f>
        <v>3161.78</v>
      </c>
      <c r="F128" s="41"/>
    </row>
    <row r="129" spans="2:6" ht="12.75">
      <c r="B129" s="42"/>
      <c r="C129" s="38"/>
      <c r="D129" s="39"/>
      <c r="E129" s="40">
        <f>SUM(E127:E128)</f>
        <v>10762.02</v>
      </c>
      <c r="F129" s="41"/>
    </row>
    <row r="130" spans="2:6" ht="12.75">
      <c r="B130" s="42" t="s">
        <v>101</v>
      </c>
      <c r="C130" s="38"/>
      <c r="D130" s="39"/>
      <c r="E130" s="30">
        <f>-E121</f>
        <v>-2105.1099999999997</v>
      </c>
      <c r="F130" s="41"/>
    </row>
    <row r="131" spans="2:6" ht="12.75">
      <c r="B131" s="42"/>
      <c r="C131" s="38"/>
      <c r="D131" s="39"/>
      <c r="E131" s="32"/>
      <c r="F131" s="41"/>
    </row>
    <row r="132" spans="2:6" ht="13.5" thickBot="1">
      <c r="B132" s="42" t="s">
        <v>103</v>
      </c>
      <c r="C132" s="38"/>
      <c r="D132" s="39"/>
      <c r="E132" s="31">
        <f>SUM(E129:E130)</f>
        <v>8656.91</v>
      </c>
      <c r="F132" s="41"/>
    </row>
    <row r="133" spans="2:6" ht="14.25" thickBot="1" thickTop="1">
      <c r="B133" s="43"/>
      <c r="C133" s="44"/>
      <c r="D133" s="45"/>
      <c r="E133" s="46"/>
      <c r="F133" s="47"/>
    </row>
    <row r="134" spans="2:5" ht="12.75">
      <c r="B134" s="17"/>
      <c r="E134" s="28"/>
    </row>
    <row r="135" ht="13.5" thickBot="1">
      <c r="B135" s="17"/>
    </row>
    <row r="136" spans="2:7" ht="12.75">
      <c r="B136" s="33" t="s">
        <v>41</v>
      </c>
      <c r="C136" s="49"/>
      <c r="D136" s="50"/>
      <c r="E136" s="50"/>
      <c r="F136" s="51"/>
      <c r="G136" s="28"/>
    </row>
    <row r="137" spans="2:7" ht="12.75">
      <c r="B137" s="42" t="s">
        <v>105</v>
      </c>
      <c r="C137" s="52"/>
      <c r="D137" s="40"/>
      <c r="E137" s="40">
        <v>9347.05</v>
      </c>
      <c r="F137" s="53"/>
      <c r="G137" s="28"/>
    </row>
    <row r="138" spans="2:7" ht="12.75">
      <c r="B138" s="42" t="s">
        <v>106</v>
      </c>
      <c r="C138" s="52"/>
      <c r="D138" s="40"/>
      <c r="E138" s="48"/>
      <c r="F138" s="53"/>
      <c r="G138" s="28"/>
    </row>
    <row r="139" spans="2:7" ht="12.75">
      <c r="B139" s="42"/>
      <c r="C139" s="52"/>
      <c r="D139" s="40"/>
      <c r="E139" s="40">
        <f>SUM(E137:E138)</f>
        <v>9347.05</v>
      </c>
      <c r="F139" s="53"/>
      <c r="G139" s="28"/>
    </row>
    <row r="140" spans="2:7" ht="12.75">
      <c r="B140" s="42" t="s">
        <v>107</v>
      </c>
      <c r="C140" s="52"/>
      <c r="D140" s="40"/>
      <c r="E140" s="40"/>
      <c r="F140" s="53"/>
      <c r="G140" s="28"/>
    </row>
    <row r="141" spans="2:7" ht="12.75">
      <c r="B141" s="42" t="s">
        <v>108</v>
      </c>
      <c r="C141" s="52"/>
      <c r="D141" s="40"/>
      <c r="E141" s="40"/>
      <c r="F141" s="53"/>
      <c r="G141" s="28"/>
    </row>
    <row r="142" spans="2:7" ht="12.75">
      <c r="B142" s="42" t="s">
        <v>109</v>
      </c>
      <c r="C142" s="52"/>
      <c r="D142" s="40"/>
      <c r="E142" s="40"/>
      <c r="F142" s="53"/>
      <c r="G142" s="28"/>
    </row>
    <row r="143" spans="2:7" ht="12.75">
      <c r="B143" s="42"/>
      <c r="C143" s="52"/>
      <c r="D143" s="40"/>
      <c r="E143" s="40"/>
      <c r="F143" s="53"/>
      <c r="G143" s="28"/>
    </row>
    <row r="144" spans="2:7" ht="12.75">
      <c r="B144" s="42"/>
      <c r="C144" s="52"/>
      <c r="D144" s="40"/>
      <c r="E144" s="48"/>
      <c r="F144" s="53"/>
      <c r="G144" s="28"/>
    </row>
    <row r="145" spans="2:7" ht="12.75">
      <c r="B145" s="42"/>
      <c r="C145" s="52"/>
      <c r="D145" s="40"/>
      <c r="E145" s="40">
        <f>SUM(E139:E144)</f>
        <v>9347.05</v>
      </c>
      <c r="F145" s="53"/>
      <c r="G145" s="28"/>
    </row>
    <row r="146" spans="2:7" ht="12.75">
      <c r="B146" s="42"/>
      <c r="C146" s="52"/>
      <c r="D146" s="40"/>
      <c r="E146" s="40"/>
      <c r="F146" s="53"/>
      <c r="G146" s="28"/>
    </row>
    <row r="147" spans="2:7" ht="12.75">
      <c r="B147" s="42" t="s">
        <v>110</v>
      </c>
      <c r="C147" s="52"/>
      <c r="D147" s="40"/>
      <c r="E147" s="40"/>
      <c r="F147" s="53"/>
      <c r="G147" s="28"/>
    </row>
    <row r="148" spans="2:7" ht="12.75">
      <c r="B148" s="42" t="s">
        <v>111</v>
      </c>
      <c r="C148" s="52"/>
      <c r="D148" s="40"/>
      <c r="E148" s="40"/>
      <c r="F148" s="53"/>
      <c r="G148" s="28"/>
    </row>
    <row r="149" spans="2:7" ht="12.75">
      <c r="B149" s="42" t="s">
        <v>109</v>
      </c>
      <c r="C149" s="52"/>
      <c r="D149" s="40"/>
      <c r="E149" s="40"/>
      <c r="F149" s="53"/>
      <c r="G149" s="28"/>
    </row>
    <row r="150" spans="1:7" ht="12.75">
      <c r="A150" s="21" t="s">
        <v>113</v>
      </c>
      <c r="B150" s="42" t="s">
        <v>112</v>
      </c>
      <c r="C150" s="68"/>
      <c r="D150" s="69"/>
      <c r="E150" s="40"/>
      <c r="F150" s="53"/>
      <c r="G150" s="28"/>
    </row>
    <row r="151" spans="2:7" ht="12.75">
      <c r="B151" s="42" t="s">
        <v>112</v>
      </c>
      <c r="C151" s="68"/>
      <c r="D151" s="69"/>
      <c r="E151" s="40"/>
      <c r="F151" s="53"/>
      <c r="G151" s="28"/>
    </row>
    <row r="152" spans="2:7" ht="12.75">
      <c r="B152" s="42" t="s">
        <v>112</v>
      </c>
      <c r="C152" s="70">
        <v>521</v>
      </c>
      <c r="D152" s="69">
        <v>60</v>
      </c>
      <c r="E152" s="40"/>
      <c r="F152" s="53"/>
      <c r="G152" s="28"/>
    </row>
    <row r="153" spans="2:7" ht="12.75">
      <c r="B153" s="42" t="s">
        <v>112</v>
      </c>
      <c r="C153" s="70"/>
      <c r="D153" s="69"/>
      <c r="E153" s="40"/>
      <c r="F153" s="53"/>
      <c r="G153" s="28"/>
    </row>
    <row r="154" spans="2:7" ht="12.75">
      <c r="B154" s="42" t="s">
        <v>112</v>
      </c>
      <c r="C154" s="70">
        <v>595</v>
      </c>
      <c r="D154" s="69">
        <v>60</v>
      </c>
      <c r="E154" s="40"/>
      <c r="F154" s="53"/>
      <c r="G154" s="28"/>
    </row>
    <row r="155" spans="2:7" ht="12.75">
      <c r="B155" s="42" t="s">
        <v>112</v>
      </c>
      <c r="C155" s="70">
        <v>602</v>
      </c>
      <c r="D155" s="40">
        <v>35</v>
      </c>
      <c r="E155" s="40"/>
      <c r="F155" s="53"/>
      <c r="G155" s="28"/>
    </row>
    <row r="156" spans="2:7" ht="12.75">
      <c r="B156" s="42" t="s">
        <v>112</v>
      </c>
      <c r="C156" s="70">
        <v>608</v>
      </c>
      <c r="D156" s="40">
        <v>20</v>
      </c>
      <c r="E156" s="40"/>
      <c r="F156" s="53"/>
      <c r="G156" s="28"/>
    </row>
    <row r="157" spans="2:7" ht="15">
      <c r="B157" s="42" t="s">
        <v>112</v>
      </c>
      <c r="C157" s="73">
        <v>611</v>
      </c>
      <c r="D157" s="74">
        <v>250</v>
      </c>
      <c r="E157" s="40"/>
      <c r="F157" s="53"/>
      <c r="G157" s="28"/>
    </row>
    <row r="158" spans="2:7" ht="15">
      <c r="B158" s="42" t="s">
        <v>112</v>
      </c>
      <c r="C158" s="73">
        <v>612</v>
      </c>
      <c r="D158" s="74">
        <v>50</v>
      </c>
      <c r="E158" s="40"/>
      <c r="F158" s="53"/>
      <c r="G158" s="28"/>
    </row>
    <row r="159" spans="2:7" ht="15">
      <c r="B159" s="42" t="s">
        <v>112</v>
      </c>
      <c r="C159" s="73">
        <v>613</v>
      </c>
      <c r="D159" s="74">
        <v>3.7</v>
      </c>
      <c r="E159" s="40"/>
      <c r="F159" s="53"/>
      <c r="G159" s="28"/>
    </row>
    <row r="160" spans="2:7" ht="15">
      <c r="B160" s="42" t="s">
        <v>112</v>
      </c>
      <c r="C160" s="73">
        <v>614</v>
      </c>
      <c r="D160" s="74">
        <v>7.02</v>
      </c>
      <c r="E160" s="40"/>
      <c r="F160" s="53"/>
      <c r="G160" s="28"/>
    </row>
    <row r="161" spans="2:7" ht="15">
      <c r="B161" s="42" t="s">
        <v>112</v>
      </c>
      <c r="C161" s="73">
        <v>615</v>
      </c>
      <c r="D161" s="74">
        <v>72.56</v>
      </c>
      <c r="E161" s="40"/>
      <c r="F161" s="53"/>
      <c r="G161" s="28"/>
    </row>
    <row r="162" spans="2:7" ht="15">
      <c r="B162" s="42" t="s">
        <v>112</v>
      </c>
      <c r="C162" s="73">
        <v>616</v>
      </c>
      <c r="D162" s="74">
        <v>81.86</v>
      </c>
      <c r="E162" s="40"/>
      <c r="F162" s="53"/>
      <c r="G162" s="28"/>
    </row>
    <row r="163" spans="2:7" ht="15">
      <c r="B163" s="42" t="s">
        <v>112</v>
      </c>
      <c r="C163" s="73">
        <v>617</v>
      </c>
      <c r="D163" s="74">
        <v>50</v>
      </c>
      <c r="E163" s="40"/>
      <c r="F163" s="53"/>
      <c r="G163" s="28"/>
    </row>
    <row r="164" spans="4:7" ht="12.75">
      <c r="D164" s="1"/>
      <c r="E164" s="40"/>
      <c r="F164" s="53"/>
      <c r="G164" s="28"/>
    </row>
    <row r="165" spans="2:7" ht="12.75">
      <c r="B165" s="42" t="s">
        <v>112</v>
      </c>
      <c r="C165" s="52"/>
      <c r="D165" s="48"/>
      <c r="E165" s="40"/>
      <c r="F165" s="53"/>
      <c r="G165" s="28"/>
    </row>
    <row r="166" spans="5:7" ht="12.75">
      <c r="E166" s="40"/>
      <c r="F166" s="53"/>
      <c r="G166" s="28"/>
    </row>
    <row r="167" spans="2:7" ht="12.75">
      <c r="B167" s="42"/>
      <c r="C167" s="52"/>
      <c r="D167" s="40"/>
      <c r="E167" s="40">
        <f>SUM(D149:D165)</f>
        <v>690.14</v>
      </c>
      <c r="F167" s="53"/>
      <c r="G167" s="28"/>
    </row>
    <row r="168" spans="2:7" ht="12.75">
      <c r="B168" s="42"/>
      <c r="C168" s="52"/>
      <c r="D168" s="40"/>
      <c r="E168" s="40"/>
      <c r="F168" s="53"/>
      <c r="G168" s="28"/>
    </row>
    <row r="169" spans="2:7" ht="13.5" thickBot="1">
      <c r="B169" s="42" t="s">
        <v>114</v>
      </c>
      <c r="C169" s="52"/>
      <c r="D169" s="40"/>
      <c r="E169" s="31">
        <f>E145-E167</f>
        <v>8656.91</v>
      </c>
      <c r="F169" s="53"/>
      <c r="G169" s="28"/>
    </row>
    <row r="170" spans="2:7" ht="13.5" thickTop="1">
      <c r="B170" s="42" t="s">
        <v>115</v>
      </c>
      <c r="C170" s="52"/>
      <c r="D170" s="40"/>
      <c r="E170" s="40"/>
      <c r="F170" s="53"/>
      <c r="G170" s="28"/>
    </row>
    <row r="171" spans="2:7" ht="13.5" thickBot="1">
      <c r="B171" s="43"/>
      <c r="C171" s="54"/>
      <c r="D171" s="46"/>
      <c r="E171" s="46"/>
      <c r="F171" s="55"/>
      <c r="G171" s="28"/>
    </row>
    <row r="172" spans="2:7" ht="12.75">
      <c r="B172" s="17"/>
      <c r="C172" s="17"/>
      <c r="D172" s="28"/>
      <c r="E172" s="28"/>
      <c r="F172" s="28"/>
      <c r="G172" s="28"/>
    </row>
    <row r="173" spans="2:7" ht="12.75">
      <c r="B173" s="17"/>
      <c r="C173" s="17"/>
      <c r="D173" s="28"/>
      <c r="E173" s="28"/>
      <c r="F173" s="28"/>
      <c r="G173" s="28"/>
    </row>
  </sheetData>
  <sheetProtection/>
  <mergeCells count="2">
    <mergeCell ref="W73:Z73"/>
    <mergeCell ref="Q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74"/>
  <sheetViews>
    <sheetView zoomScalePageLayoutView="0" workbookViewId="0" topLeftCell="A1">
      <pane xSplit="2" ySplit="5" topLeftCell="C1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8" sqref="F18"/>
    </sheetView>
  </sheetViews>
  <sheetFormatPr defaultColWidth="9.140625" defaultRowHeight="12.75"/>
  <cols>
    <col min="1" max="1" width="6.8515625" style="3" customWidth="1"/>
    <col min="2" max="2" width="107.8515625" style="1" customWidth="1"/>
    <col min="3" max="3" width="6.57421875" style="1" customWidth="1"/>
    <col min="4" max="9" width="9.140625" style="2" customWidth="1"/>
    <col min="10" max="10" width="10.421875" style="2" bestFit="1" customWidth="1"/>
    <col min="11" max="11" width="11.28125" style="2" bestFit="1" customWidth="1"/>
    <col min="12" max="12" width="9.8515625" style="2" bestFit="1" customWidth="1"/>
    <col min="13" max="14" width="9.140625" style="2" customWidth="1"/>
    <col min="15" max="15" width="10.28125" style="2" bestFit="1" customWidth="1"/>
    <col min="16" max="16" width="10.57421875" style="2" bestFit="1" customWidth="1"/>
    <col min="17" max="17" width="10.28125" style="2" bestFit="1" customWidth="1"/>
    <col min="18" max="18" width="10.57421875" style="2" bestFit="1" customWidth="1"/>
    <col min="19" max="20" width="9.140625" style="2" customWidth="1"/>
    <col min="21" max="21" width="9.8515625" style="2" bestFit="1" customWidth="1"/>
    <col min="22" max="22" width="10.28125" style="2" bestFit="1" customWidth="1"/>
    <col min="23" max="26" width="9.140625" style="2" customWidth="1"/>
    <col min="27" max="27" width="10.421875" style="2" bestFit="1" customWidth="1"/>
    <col min="28" max="32" width="9.140625" style="2" customWidth="1"/>
    <col min="33" max="16384" width="9.140625" style="1" customWidth="1"/>
  </cols>
  <sheetData>
    <row r="1" ht="11.25">
      <c r="C1" s="2">
        <f>SUM(E17:E25)</f>
        <v>368.15999999999997</v>
      </c>
    </row>
    <row r="2" ht="12.75">
      <c r="B2" s="18" t="s">
        <v>117</v>
      </c>
    </row>
    <row r="3" spans="2:20" ht="11.25">
      <c r="B3" s="5" t="s">
        <v>15</v>
      </c>
      <c r="Q3" s="121" t="s">
        <v>77</v>
      </c>
      <c r="R3" s="121"/>
      <c r="S3" s="121"/>
      <c r="T3" s="121"/>
    </row>
    <row r="4" spans="1:26" ht="12.75">
      <c r="A4" s="20"/>
      <c r="B4" s="23" t="s">
        <v>99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72</v>
      </c>
      <c r="I4" s="15" t="s">
        <v>74</v>
      </c>
      <c r="J4" s="15" t="s">
        <v>75</v>
      </c>
      <c r="K4" s="15" t="s">
        <v>5</v>
      </c>
      <c r="L4" s="15" t="s">
        <v>6</v>
      </c>
      <c r="M4" s="15" t="s">
        <v>7</v>
      </c>
      <c r="N4" s="15" t="s">
        <v>8</v>
      </c>
      <c r="O4" s="15" t="s">
        <v>9</v>
      </c>
      <c r="P4" s="15" t="s">
        <v>62</v>
      </c>
      <c r="Q4" s="15" t="s">
        <v>12</v>
      </c>
      <c r="R4" s="15" t="s">
        <v>13</v>
      </c>
      <c r="S4" s="15" t="s">
        <v>60</v>
      </c>
      <c r="T4" s="15" t="s">
        <v>6</v>
      </c>
      <c r="U4" s="15" t="s">
        <v>94</v>
      </c>
      <c r="V4" s="15" t="s">
        <v>6</v>
      </c>
      <c r="X4" s="1"/>
      <c r="Y4" s="15"/>
      <c r="Z4" s="15"/>
    </row>
    <row r="5" spans="1:26" ht="11.25">
      <c r="A5" s="22" t="s">
        <v>0</v>
      </c>
      <c r="B5" s="6"/>
      <c r="D5" s="15"/>
      <c r="E5" s="15"/>
      <c r="F5" s="15"/>
      <c r="G5" s="15"/>
      <c r="H5" s="15" t="s">
        <v>73</v>
      </c>
      <c r="I5" s="15"/>
      <c r="J5" s="15" t="s">
        <v>18</v>
      </c>
      <c r="K5" s="15" t="s">
        <v>150</v>
      </c>
      <c r="L5" s="15" t="s">
        <v>5</v>
      </c>
      <c r="M5" s="15"/>
      <c r="N5" s="15" t="s">
        <v>10</v>
      </c>
      <c r="O5" s="15" t="s">
        <v>63</v>
      </c>
      <c r="P5" s="15" t="s">
        <v>11</v>
      </c>
      <c r="Q5" s="15"/>
      <c r="R5" s="15"/>
      <c r="S5" s="15" t="s">
        <v>15</v>
      </c>
      <c r="T5" s="15" t="s">
        <v>76</v>
      </c>
      <c r="U5" s="15" t="s">
        <v>14</v>
      </c>
      <c r="V5" s="15" t="s">
        <v>78</v>
      </c>
      <c r="X5" s="1"/>
      <c r="Y5" s="15"/>
      <c r="Z5" s="15"/>
    </row>
    <row r="7" spans="1:6" ht="11.25">
      <c r="A7" s="3">
        <v>42890</v>
      </c>
      <c r="B7" s="1" t="s">
        <v>196</v>
      </c>
      <c r="E7" s="2">
        <f>SUM(F7:AI7)</f>
        <v>115.24</v>
      </c>
      <c r="F7" s="2">
        <v>115.24</v>
      </c>
    </row>
    <row r="8" spans="2:6" ht="11.25">
      <c r="B8" s="1" t="s">
        <v>197</v>
      </c>
      <c r="E8" s="2">
        <f aca="true" t="shared" si="0" ref="E8:E59">SUM(F8:AI8)</f>
        <v>75.6</v>
      </c>
      <c r="F8" s="2">
        <v>75.6</v>
      </c>
    </row>
    <row r="9" spans="2:6" ht="11.25">
      <c r="B9" s="1" t="s">
        <v>198</v>
      </c>
      <c r="E9" s="2">
        <f t="shared" si="0"/>
        <v>163.5</v>
      </c>
      <c r="F9" s="2">
        <v>163.5</v>
      </c>
    </row>
    <row r="10" spans="2:11" ht="11.25">
      <c r="B10" s="1" t="s">
        <v>216</v>
      </c>
      <c r="E10" s="2">
        <f t="shared" si="0"/>
        <v>109.33</v>
      </c>
      <c r="K10" s="2">
        <v>109.33</v>
      </c>
    </row>
    <row r="11" spans="2:18" ht="11.25">
      <c r="B11" s="1" t="s">
        <v>201</v>
      </c>
      <c r="E11" s="2">
        <f t="shared" si="0"/>
        <v>58</v>
      </c>
      <c r="R11" s="2">
        <v>58</v>
      </c>
    </row>
    <row r="12" spans="2:19" ht="11.25">
      <c r="B12" s="1" t="s">
        <v>60</v>
      </c>
      <c r="E12" s="2">
        <f t="shared" si="0"/>
        <v>68</v>
      </c>
      <c r="S12" s="2">
        <v>68</v>
      </c>
    </row>
    <row r="13" spans="2:14" ht="11.25">
      <c r="B13" s="1" t="s">
        <v>199</v>
      </c>
      <c r="E13" s="2">
        <f t="shared" si="0"/>
        <v>15.5</v>
      </c>
      <c r="N13" s="2">
        <v>15.5</v>
      </c>
    </row>
    <row r="14" spans="2:7" ht="11.25">
      <c r="B14" s="1" t="s">
        <v>202</v>
      </c>
      <c r="E14" s="2">
        <f t="shared" si="0"/>
        <v>28</v>
      </c>
      <c r="G14" s="2">
        <v>28</v>
      </c>
    </row>
    <row r="15" spans="2:5" ht="11.25">
      <c r="B15" s="7" t="s">
        <v>191</v>
      </c>
      <c r="D15" s="2">
        <v>80</v>
      </c>
      <c r="E15" s="25">
        <f>-D15</f>
        <v>-80</v>
      </c>
    </row>
    <row r="16" spans="2:5" ht="11.25">
      <c r="B16" s="7" t="s">
        <v>95</v>
      </c>
      <c r="D16" s="2">
        <v>553.17</v>
      </c>
      <c r="E16" s="25">
        <f>-D16</f>
        <v>-553.17</v>
      </c>
    </row>
    <row r="17" spans="1:6" ht="11.25">
      <c r="A17" s="3">
        <v>42897</v>
      </c>
      <c r="B17" s="1" t="s">
        <v>196</v>
      </c>
      <c r="D17" s="2" t="s">
        <v>15</v>
      </c>
      <c r="E17" s="2">
        <f t="shared" si="0"/>
        <v>144.66</v>
      </c>
      <c r="F17" s="2">
        <v>144.66</v>
      </c>
    </row>
    <row r="18" spans="2:6" ht="11.25">
      <c r="B18" s="1" t="s">
        <v>197</v>
      </c>
      <c r="E18" s="2">
        <f t="shared" si="0"/>
        <v>52.1</v>
      </c>
      <c r="F18" s="2">
        <v>52.1</v>
      </c>
    </row>
    <row r="19" spans="2:6" ht="11.25">
      <c r="B19" s="1" t="s">
        <v>198</v>
      </c>
      <c r="E19" s="2">
        <f t="shared" si="0"/>
        <v>65</v>
      </c>
      <c r="F19" s="2">
        <v>65</v>
      </c>
    </row>
    <row r="20" spans="2:9" ht="11.25">
      <c r="B20" s="1" t="s">
        <v>200</v>
      </c>
      <c r="E20" s="2">
        <f t="shared" si="0"/>
        <v>15</v>
      </c>
      <c r="I20" s="2">
        <v>15</v>
      </c>
    </row>
    <row r="21" spans="2:14" ht="11.25">
      <c r="B21" s="1" t="s">
        <v>211</v>
      </c>
      <c r="E21" s="2">
        <f t="shared" si="0"/>
        <v>16.5</v>
      </c>
      <c r="N21" s="2">
        <v>16.5</v>
      </c>
    </row>
    <row r="22" spans="2:14" ht="11.25">
      <c r="B22" s="1" t="s">
        <v>199</v>
      </c>
      <c r="E22" s="2">
        <f t="shared" si="0"/>
        <v>7.5</v>
      </c>
      <c r="N22" s="2">
        <v>7.5</v>
      </c>
    </row>
    <row r="23" spans="2:17" ht="11.25">
      <c r="B23" s="1" t="s">
        <v>12</v>
      </c>
      <c r="E23" s="2">
        <f t="shared" si="0"/>
        <v>32.4</v>
      </c>
      <c r="Q23" s="2">
        <v>32.4</v>
      </c>
    </row>
    <row r="24" spans="2:7" ht="11.25">
      <c r="B24" s="1" t="s">
        <v>202</v>
      </c>
      <c r="E24" s="2">
        <f t="shared" si="0"/>
        <v>30</v>
      </c>
      <c r="G24" s="2">
        <v>30</v>
      </c>
    </row>
    <row r="25" spans="2:11" ht="11.25">
      <c r="B25" s="1" t="s">
        <v>216</v>
      </c>
      <c r="E25" s="2">
        <f t="shared" si="0"/>
        <v>5</v>
      </c>
      <c r="K25" s="2">
        <v>5</v>
      </c>
    </row>
    <row r="27" ht="11.25">
      <c r="E27" s="2">
        <f t="shared" si="0"/>
        <v>0</v>
      </c>
    </row>
    <row r="28" spans="2:5" ht="11.25">
      <c r="B28" s="7" t="s">
        <v>191</v>
      </c>
      <c r="D28" s="2">
        <v>50</v>
      </c>
      <c r="E28" s="24">
        <f>-D28</f>
        <v>-50</v>
      </c>
    </row>
    <row r="29" spans="2:5" ht="11.25">
      <c r="B29" s="7" t="s">
        <v>95</v>
      </c>
      <c r="D29" s="2">
        <v>318.16</v>
      </c>
      <c r="E29" s="24">
        <f>-D29</f>
        <v>-318.16</v>
      </c>
    </row>
    <row r="30" spans="1:6" ht="11.25">
      <c r="A30" s="3">
        <v>42904</v>
      </c>
      <c r="B30" s="1" t="s">
        <v>196</v>
      </c>
      <c r="D30" s="2" t="s">
        <v>15</v>
      </c>
      <c r="E30" s="2">
        <f t="shared" si="0"/>
        <v>107.8</v>
      </c>
      <c r="F30" s="2">
        <v>107.8</v>
      </c>
    </row>
    <row r="31" spans="2:6" ht="11.25">
      <c r="B31" s="1" t="s">
        <v>197</v>
      </c>
      <c r="E31" s="2">
        <f t="shared" si="0"/>
        <v>65.5</v>
      </c>
      <c r="F31" s="2">
        <v>65.5</v>
      </c>
    </row>
    <row r="32" spans="2:6" ht="11.25">
      <c r="B32" s="1" t="s">
        <v>198</v>
      </c>
      <c r="E32" s="2">
        <f t="shared" si="0"/>
        <v>88</v>
      </c>
      <c r="F32" s="2">
        <v>88</v>
      </c>
    </row>
    <row r="33" spans="2:7" ht="11.25">
      <c r="B33" s="1" t="s">
        <v>202</v>
      </c>
      <c r="E33" s="2">
        <f t="shared" si="0"/>
        <v>10</v>
      </c>
      <c r="G33" s="2">
        <v>10</v>
      </c>
    </row>
    <row r="34" spans="2:9" ht="11.25">
      <c r="B34" s="1" t="s">
        <v>200</v>
      </c>
      <c r="E34" s="2">
        <f t="shared" si="0"/>
        <v>15</v>
      </c>
      <c r="I34" s="2">
        <v>15</v>
      </c>
    </row>
    <row r="35" spans="2:11" ht="11.25">
      <c r="B35" s="1" t="s">
        <v>214</v>
      </c>
      <c r="E35" s="2">
        <f t="shared" si="0"/>
        <v>3</v>
      </c>
      <c r="K35" s="2">
        <v>3</v>
      </c>
    </row>
    <row r="36" spans="2:11" ht="11.25">
      <c r="B36" s="1" t="s">
        <v>216</v>
      </c>
      <c r="E36" s="2">
        <f t="shared" si="0"/>
        <v>8</v>
      </c>
      <c r="K36" s="2">
        <v>8</v>
      </c>
    </row>
    <row r="37" spans="2:11" ht="11.25">
      <c r="B37" s="1" t="s">
        <v>217</v>
      </c>
      <c r="E37" s="2">
        <f t="shared" si="0"/>
        <v>91.26</v>
      </c>
      <c r="K37" s="2">
        <v>91.26</v>
      </c>
    </row>
    <row r="38" spans="2:5" ht="11.25">
      <c r="B38" s="7" t="s">
        <v>191</v>
      </c>
      <c r="D38" s="2">
        <v>50</v>
      </c>
      <c r="E38" s="24">
        <f>-D38</f>
        <v>-50</v>
      </c>
    </row>
    <row r="39" spans="2:5" ht="11.25">
      <c r="B39" s="7" t="s">
        <v>95</v>
      </c>
      <c r="D39" s="2">
        <v>338.56</v>
      </c>
      <c r="E39" s="24">
        <f>-D39</f>
        <v>-338.56</v>
      </c>
    </row>
    <row r="40" spans="1:6" ht="11.25">
      <c r="A40" s="3">
        <v>42911</v>
      </c>
      <c r="B40" s="1" t="s">
        <v>196</v>
      </c>
      <c r="E40" s="2">
        <f t="shared" si="0"/>
        <v>100.34</v>
      </c>
      <c r="F40" s="2">
        <v>100.34</v>
      </c>
    </row>
    <row r="41" spans="2:6" ht="11.25">
      <c r="B41" s="1" t="s">
        <v>197</v>
      </c>
      <c r="E41" s="2">
        <f t="shared" si="0"/>
        <v>53.65</v>
      </c>
      <c r="F41" s="2">
        <v>53.65</v>
      </c>
    </row>
    <row r="42" spans="2:6" ht="11.25">
      <c r="B42" s="1" t="s">
        <v>198</v>
      </c>
      <c r="D42" s="2" t="s">
        <v>15</v>
      </c>
      <c r="E42" s="2">
        <f t="shared" si="0"/>
        <v>90</v>
      </c>
      <c r="F42" s="2">
        <v>90</v>
      </c>
    </row>
    <row r="43" spans="2:14" ht="11.25">
      <c r="B43" s="1" t="s">
        <v>199</v>
      </c>
      <c r="E43" s="2">
        <f t="shared" si="0"/>
        <v>8.5</v>
      </c>
      <c r="N43" s="2">
        <v>8.5</v>
      </c>
    </row>
    <row r="44" spans="2:9" ht="11.25">
      <c r="B44" s="1" t="s">
        <v>200</v>
      </c>
      <c r="E44" s="2">
        <f t="shared" si="0"/>
        <v>15</v>
      </c>
      <c r="I44" s="2">
        <v>15</v>
      </c>
    </row>
    <row r="45" spans="2:7" ht="11.25">
      <c r="B45" s="1" t="s">
        <v>202</v>
      </c>
      <c r="E45" s="2">
        <f t="shared" si="0"/>
        <v>10</v>
      </c>
      <c r="G45" s="2">
        <v>10</v>
      </c>
    </row>
    <row r="46" spans="2:11" ht="11.25">
      <c r="B46" s="1" t="s">
        <v>217</v>
      </c>
      <c r="E46" s="2">
        <f t="shared" si="0"/>
        <v>1.5</v>
      </c>
      <c r="K46" s="2">
        <v>1.5</v>
      </c>
    </row>
    <row r="47" ht="11.25">
      <c r="E47" s="2">
        <f t="shared" si="0"/>
        <v>0</v>
      </c>
    </row>
    <row r="48" spans="2:5" ht="11.25">
      <c r="B48" s="7" t="s">
        <v>191</v>
      </c>
      <c r="D48" s="2">
        <v>50</v>
      </c>
      <c r="E48" s="24">
        <f>-D48</f>
        <v>-50</v>
      </c>
    </row>
    <row r="49" spans="2:5" ht="11.25">
      <c r="B49" s="7" t="s">
        <v>95</v>
      </c>
      <c r="D49" s="2">
        <v>228.99</v>
      </c>
      <c r="E49" s="24">
        <f>-D49</f>
        <v>-228.99</v>
      </c>
    </row>
    <row r="50" ht="11.25">
      <c r="E50" s="2">
        <f t="shared" si="0"/>
        <v>0</v>
      </c>
    </row>
    <row r="51" ht="11.25">
      <c r="E51" s="2">
        <f t="shared" si="0"/>
        <v>0</v>
      </c>
    </row>
    <row r="52" ht="11.25">
      <c r="E52" s="2">
        <f t="shared" si="0"/>
        <v>0</v>
      </c>
    </row>
    <row r="53" ht="11.25">
      <c r="E53" s="2">
        <f t="shared" si="0"/>
        <v>0</v>
      </c>
    </row>
    <row r="54" ht="11.25">
      <c r="E54" s="2">
        <f t="shared" si="0"/>
        <v>0</v>
      </c>
    </row>
    <row r="55" ht="11.25">
      <c r="E55" s="2">
        <f t="shared" si="0"/>
        <v>0</v>
      </c>
    </row>
    <row r="56" ht="11.25">
      <c r="E56" s="2">
        <f t="shared" si="0"/>
        <v>0</v>
      </c>
    </row>
    <row r="57" ht="11.25">
      <c r="E57" s="2">
        <f t="shared" si="0"/>
        <v>0</v>
      </c>
    </row>
    <row r="58" spans="2:5" ht="11.25">
      <c r="B58" s="7" t="s">
        <v>95</v>
      </c>
      <c r="D58" s="2">
        <v>0</v>
      </c>
      <c r="E58" s="24">
        <f>-D58</f>
        <v>0</v>
      </c>
    </row>
    <row r="59" ht="11.25">
      <c r="E59" s="2">
        <f t="shared" si="0"/>
        <v>0</v>
      </c>
    </row>
    <row r="60" spans="2:6" ht="11.25">
      <c r="B60" s="7" t="s">
        <v>96</v>
      </c>
      <c r="D60" s="2">
        <f>SUM(F60:Z60)</f>
        <v>201</v>
      </c>
      <c r="F60" s="2">
        <v>201</v>
      </c>
    </row>
    <row r="61" spans="2:6" ht="11.25">
      <c r="B61" s="7" t="s">
        <v>96</v>
      </c>
      <c r="D61" s="2">
        <f>SUM(F61:Z61)</f>
        <v>247</v>
      </c>
      <c r="F61" s="2">
        <v>247</v>
      </c>
    </row>
    <row r="62" spans="2:6" ht="11.25">
      <c r="B62" s="7" t="s">
        <v>96</v>
      </c>
      <c r="D62" s="2">
        <f>SUM(F62:Z62)</f>
        <v>27</v>
      </c>
      <c r="F62" s="2">
        <v>27</v>
      </c>
    </row>
    <row r="63" spans="2:4" ht="11.25">
      <c r="B63" s="7" t="s">
        <v>97</v>
      </c>
      <c r="D63" s="2">
        <f>SUM(F63:Z63)</f>
        <v>0</v>
      </c>
    </row>
    <row r="64" spans="2:4" ht="11.25">
      <c r="B64" s="7" t="s">
        <v>97</v>
      </c>
      <c r="D64" s="2">
        <f>SUM(F64:Z64)</f>
        <v>0</v>
      </c>
    </row>
    <row r="65" spans="2:21" ht="11.25">
      <c r="B65" s="1" t="s">
        <v>219</v>
      </c>
      <c r="D65" s="2">
        <v>663</v>
      </c>
      <c r="U65" s="2">
        <v>663</v>
      </c>
    </row>
    <row r="67" spans="4:27" ht="13.5" thickBot="1">
      <c r="D67" s="12">
        <f>SUM(D7:D66)</f>
        <v>2806.88</v>
      </c>
      <c r="E67" s="12">
        <f aca="true" t="shared" si="1" ref="E67:V67">SUM(E7:E66)</f>
        <v>-5.684341886080802E-14</v>
      </c>
      <c r="F67" s="12">
        <f t="shared" si="1"/>
        <v>1596.39</v>
      </c>
      <c r="G67" s="12">
        <f t="shared" si="1"/>
        <v>78</v>
      </c>
      <c r="H67" s="12">
        <f t="shared" si="1"/>
        <v>0</v>
      </c>
      <c r="I67" s="12">
        <f t="shared" si="1"/>
        <v>45</v>
      </c>
      <c r="J67" s="12">
        <f t="shared" si="1"/>
        <v>0</v>
      </c>
      <c r="K67" s="12">
        <f t="shared" si="1"/>
        <v>218.09</v>
      </c>
      <c r="L67" s="12">
        <f t="shared" si="1"/>
        <v>0</v>
      </c>
      <c r="M67" s="12">
        <f t="shared" si="1"/>
        <v>0</v>
      </c>
      <c r="N67" s="12">
        <f t="shared" si="1"/>
        <v>48</v>
      </c>
      <c r="O67" s="12">
        <f t="shared" si="1"/>
        <v>0</v>
      </c>
      <c r="P67" s="12">
        <f t="shared" si="1"/>
        <v>0</v>
      </c>
      <c r="Q67" s="12">
        <f t="shared" si="1"/>
        <v>32.4</v>
      </c>
      <c r="R67" s="12">
        <f t="shared" si="1"/>
        <v>58</v>
      </c>
      <c r="S67" s="12">
        <f t="shared" si="1"/>
        <v>68</v>
      </c>
      <c r="T67" s="12">
        <f t="shared" si="1"/>
        <v>0</v>
      </c>
      <c r="U67" s="12">
        <f t="shared" si="1"/>
        <v>663</v>
      </c>
      <c r="V67" s="12">
        <f t="shared" si="1"/>
        <v>0</v>
      </c>
      <c r="W67" s="56"/>
      <c r="X67" s="56"/>
      <c r="Y67" s="56"/>
      <c r="Z67" s="56"/>
      <c r="AA67" s="2" t="s">
        <v>15</v>
      </c>
    </row>
    <row r="68" ht="12" thickTop="1">
      <c r="E68" s="26">
        <f>SUM(F67:Z67)</f>
        <v>2806.88</v>
      </c>
    </row>
    <row r="72" spans="2:26" ht="11.25">
      <c r="B72" s="5" t="s">
        <v>15</v>
      </c>
      <c r="W72" s="121" t="s">
        <v>77</v>
      </c>
      <c r="X72" s="122"/>
      <c r="Y72" s="122"/>
      <c r="Z72" s="122"/>
    </row>
    <row r="73" spans="2:30" ht="12.75">
      <c r="B73" s="23" t="s">
        <v>92</v>
      </c>
      <c r="C73" s="7" t="s">
        <v>79</v>
      </c>
      <c r="D73" s="15" t="s">
        <v>1</v>
      </c>
      <c r="E73" s="15" t="s">
        <v>2</v>
      </c>
      <c r="F73" s="15" t="s">
        <v>30</v>
      </c>
      <c r="G73" s="15" t="s">
        <v>31</v>
      </c>
      <c r="H73" s="15" t="s">
        <v>81</v>
      </c>
      <c r="I73" s="15" t="s">
        <v>66</v>
      </c>
      <c r="J73" s="15" t="s">
        <v>82</v>
      </c>
      <c r="K73" s="16" t="s">
        <v>83</v>
      </c>
      <c r="L73" s="15" t="s">
        <v>69</v>
      </c>
      <c r="M73" s="15" t="s">
        <v>85</v>
      </c>
      <c r="N73" s="15" t="s">
        <v>35</v>
      </c>
      <c r="O73" s="15" t="s">
        <v>68</v>
      </c>
      <c r="P73" s="15" t="s">
        <v>5</v>
      </c>
      <c r="Q73" s="15" t="s">
        <v>6</v>
      </c>
      <c r="R73" s="15" t="s">
        <v>89</v>
      </c>
      <c r="S73" s="15" t="s">
        <v>90</v>
      </c>
      <c r="T73" s="15" t="s">
        <v>92</v>
      </c>
      <c r="U73" s="15" t="s">
        <v>39</v>
      </c>
      <c r="V73" s="15" t="s">
        <v>93</v>
      </c>
      <c r="W73" s="15" t="s">
        <v>12</v>
      </c>
      <c r="X73" s="15" t="s">
        <v>13</v>
      </c>
      <c r="Y73" s="15" t="s">
        <v>60</v>
      </c>
      <c r="Z73" s="15" t="s">
        <v>6</v>
      </c>
      <c r="AA73" s="15" t="s">
        <v>37</v>
      </c>
      <c r="AB73" s="15" t="s">
        <v>94</v>
      </c>
      <c r="AC73" s="15" t="s">
        <v>6</v>
      </c>
      <c r="AD73" s="15"/>
    </row>
    <row r="74" spans="2:30" ht="11.25">
      <c r="B74" s="6"/>
      <c r="C74" s="7" t="s">
        <v>80</v>
      </c>
      <c r="D74" s="15"/>
      <c r="E74" s="15" t="s">
        <v>15</v>
      </c>
      <c r="F74" s="15" t="s">
        <v>61</v>
      </c>
      <c r="G74" s="15" t="s">
        <v>32</v>
      </c>
      <c r="H74" s="15" t="s">
        <v>33</v>
      </c>
      <c r="I74" s="15" t="s">
        <v>67</v>
      </c>
      <c r="J74" s="15" t="s">
        <v>11</v>
      </c>
      <c r="K74" s="16" t="s">
        <v>84</v>
      </c>
      <c r="L74" s="15" t="s">
        <v>34</v>
      </c>
      <c r="M74" s="15" t="s">
        <v>86</v>
      </c>
      <c r="N74" s="15" t="s">
        <v>36</v>
      </c>
      <c r="O74" s="15" t="s">
        <v>87</v>
      </c>
      <c r="P74" s="15" t="s">
        <v>38</v>
      </c>
      <c r="Q74" s="15" t="s">
        <v>5</v>
      </c>
      <c r="R74" s="15" t="s">
        <v>88</v>
      </c>
      <c r="S74" s="15" t="s">
        <v>91</v>
      </c>
      <c r="T74" s="15" t="s">
        <v>38</v>
      </c>
      <c r="U74" s="15" t="s">
        <v>40</v>
      </c>
      <c r="V74" s="15" t="s">
        <v>63</v>
      </c>
      <c r="W74" s="15"/>
      <c r="X74" s="15"/>
      <c r="Y74" s="15" t="s">
        <v>15</v>
      </c>
      <c r="Z74" s="15" t="s">
        <v>76</v>
      </c>
      <c r="AA74" s="15" t="s">
        <v>29</v>
      </c>
      <c r="AB74" s="15" t="s">
        <v>14</v>
      </c>
      <c r="AC74" s="15" t="s">
        <v>78</v>
      </c>
      <c r="AD74" s="15"/>
    </row>
    <row r="75" ht="11.25">
      <c r="A75" s="22" t="s">
        <v>0</v>
      </c>
    </row>
    <row r="76" spans="1:9" ht="15">
      <c r="A76" s="72">
        <v>42889</v>
      </c>
      <c r="B76" s="73" t="s">
        <v>256</v>
      </c>
      <c r="C76" s="73">
        <v>618</v>
      </c>
      <c r="D76" s="2">
        <f>SUM(E76:AF76)</f>
        <v>21.740000000000002</v>
      </c>
      <c r="E76" s="74"/>
      <c r="H76" s="2">
        <v>10</v>
      </c>
      <c r="I76" s="2">
        <v>11.74</v>
      </c>
    </row>
    <row r="77" spans="1:23" ht="15">
      <c r="A77" s="72">
        <v>42889</v>
      </c>
      <c r="B77" s="73" t="s">
        <v>238</v>
      </c>
      <c r="C77" s="73">
        <v>619</v>
      </c>
      <c r="D77" s="2">
        <f aca="true" t="shared" si="2" ref="D77:D111">SUM(E77:AF77)</f>
        <v>25</v>
      </c>
      <c r="E77" s="74"/>
      <c r="W77" s="2">
        <v>25</v>
      </c>
    </row>
    <row r="78" spans="1:15" ht="15">
      <c r="A78" s="72">
        <v>42889</v>
      </c>
      <c r="B78" s="73" t="s">
        <v>257</v>
      </c>
      <c r="C78" s="73">
        <v>620</v>
      </c>
      <c r="D78" s="2">
        <f t="shared" si="2"/>
        <v>809</v>
      </c>
      <c r="E78" s="74"/>
      <c r="N78" s="2">
        <v>619</v>
      </c>
      <c r="O78" s="2">
        <v>190</v>
      </c>
    </row>
    <row r="79" spans="1:9" ht="15">
      <c r="A79" s="72">
        <v>42892</v>
      </c>
      <c r="B79" s="73" t="s">
        <v>258</v>
      </c>
      <c r="C79" s="73">
        <v>621</v>
      </c>
      <c r="D79" s="2">
        <f t="shared" si="2"/>
        <v>64.58</v>
      </c>
      <c r="E79" s="74"/>
      <c r="I79" s="2">
        <v>64.58</v>
      </c>
    </row>
    <row r="80" spans="1:9" ht="15">
      <c r="A80" s="72">
        <v>42895</v>
      </c>
      <c r="B80" s="73" t="s">
        <v>223</v>
      </c>
      <c r="C80" s="73">
        <v>622</v>
      </c>
      <c r="D80" s="2">
        <f t="shared" si="2"/>
        <v>50</v>
      </c>
      <c r="E80" s="74"/>
      <c r="I80" s="2">
        <v>50</v>
      </c>
    </row>
    <row r="81" spans="1:26" ht="15">
      <c r="A81" s="72">
        <v>42895</v>
      </c>
      <c r="B81" s="73" t="s">
        <v>259</v>
      </c>
      <c r="C81" s="73">
        <v>623</v>
      </c>
      <c r="D81" s="2">
        <f t="shared" si="2"/>
        <v>29.98</v>
      </c>
      <c r="E81" s="74"/>
      <c r="Z81" s="2">
        <v>29.98</v>
      </c>
    </row>
    <row r="82" spans="1:9" ht="15">
      <c r="A82" s="72">
        <v>42895</v>
      </c>
      <c r="B82" s="73" t="s">
        <v>260</v>
      </c>
      <c r="C82" s="73">
        <v>624</v>
      </c>
      <c r="D82" s="2">
        <f t="shared" si="2"/>
        <v>8.76</v>
      </c>
      <c r="E82" s="74"/>
      <c r="I82" s="2">
        <v>8.76</v>
      </c>
    </row>
    <row r="83" spans="1:6" ht="15">
      <c r="A83" s="72">
        <v>42895</v>
      </c>
      <c r="B83" s="73" t="s">
        <v>261</v>
      </c>
      <c r="C83" s="73">
        <v>625</v>
      </c>
      <c r="D83" s="2">
        <f t="shared" si="2"/>
        <v>29.98</v>
      </c>
      <c r="E83" s="74"/>
      <c r="F83" s="2">
        <v>29.98</v>
      </c>
    </row>
    <row r="84" spans="1:9" ht="15">
      <c r="A84" s="72">
        <v>42895</v>
      </c>
      <c r="B84" s="73" t="s">
        <v>262</v>
      </c>
      <c r="C84" s="73">
        <v>626</v>
      </c>
      <c r="D84" s="2">
        <f t="shared" si="2"/>
        <v>30</v>
      </c>
      <c r="E84" s="74"/>
      <c r="I84" s="2">
        <v>30</v>
      </c>
    </row>
    <row r="85" spans="1:16" ht="15">
      <c r="A85" s="72">
        <v>42895</v>
      </c>
      <c r="B85" s="73" t="s">
        <v>263</v>
      </c>
      <c r="C85" s="73">
        <v>627</v>
      </c>
      <c r="D85" s="2">
        <f t="shared" si="2"/>
        <v>129.28</v>
      </c>
      <c r="E85" s="74"/>
      <c r="P85" s="2">
        <v>129.28</v>
      </c>
    </row>
    <row r="86" spans="1:17" ht="15">
      <c r="A86" s="72">
        <v>42895</v>
      </c>
      <c r="B86" s="73" t="s">
        <v>264</v>
      </c>
      <c r="C86" s="73">
        <v>628</v>
      </c>
      <c r="D86" s="2">
        <f t="shared" si="2"/>
        <v>112</v>
      </c>
      <c r="E86" s="74"/>
      <c r="Q86" s="2">
        <v>112</v>
      </c>
    </row>
    <row r="87" spans="1:16" ht="15">
      <c r="A87" s="72">
        <v>42895</v>
      </c>
      <c r="B87" s="73" t="s">
        <v>265</v>
      </c>
      <c r="C87" s="73">
        <v>629</v>
      </c>
      <c r="D87" s="2">
        <f t="shared" si="2"/>
        <v>101.64</v>
      </c>
      <c r="E87" s="74"/>
      <c r="P87" s="2">
        <v>101.64</v>
      </c>
    </row>
    <row r="88" spans="1:7" ht="15">
      <c r="A88" s="72">
        <v>42899</v>
      </c>
      <c r="B88" s="73" t="s">
        <v>266</v>
      </c>
      <c r="C88" s="73">
        <v>630</v>
      </c>
      <c r="D88" s="2">
        <f t="shared" si="2"/>
        <v>65</v>
      </c>
      <c r="E88" s="74"/>
      <c r="G88" s="2">
        <v>65</v>
      </c>
    </row>
    <row r="89" spans="1:8" ht="15">
      <c r="A89" s="72">
        <v>42899</v>
      </c>
      <c r="B89" s="73" t="s">
        <v>267</v>
      </c>
      <c r="C89" s="73">
        <v>631</v>
      </c>
      <c r="D89" s="2">
        <f t="shared" si="2"/>
        <v>120</v>
      </c>
      <c r="E89" s="74"/>
      <c r="H89" s="2">
        <v>120</v>
      </c>
    </row>
    <row r="90" spans="1:9" ht="15">
      <c r="A90" s="72">
        <v>42899</v>
      </c>
      <c r="B90" s="73" t="s">
        <v>223</v>
      </c>
      <c r="C90" s="73">
        <v>632</v>
      </c>
      <c r="D90" s="2">
        <f t="shared" si="2"/>
        <v>50</v>
      </c>
      <c r="E90" s="74"/>
      <c r="I90" s="2">
        <v>50</v>
      </c>
    </row>
    <row r="91" spans="1:24" ht="15">
      <c r="A91" s="72">
        <v>42901</v>
      </c>
      <c r="B91" s="73" t="s">
        <v>268</v>
      </c>
      <c r="C91" s="73">
        <v>633</v>
      </c>
      <c r="D91" s="2">
        <f t="shared" si="2"/>
        <v>10</v>
      </c>
      <c r="E91" s="74"/>
      <c r="X91" s="2">
        <v>10</v>
      </c>
    </row>
    <row r="92" spans="1:7" ht="15">
      <c r="A92" s="72">
        <v>42901</v>
      </c>
      <c r="B92" s="73" t="s">
        <v>269</v>
      </c>
      <c r="C92" s="73">
        <v>634</v>
      </c>
      <c r="D92" s="2">
        <f t="shared" si="2"/>
        <v>71.24</v>
      </c>
      <c r="E92" s="74"/>
      <c r="G92" s="2">
        <v>71.24</v>
      </c>
    </row>
    <row r="93" spans="1:9" ht="15">
      <c r="A93" s="72">
        <v>42909</v>
      </c>
      <c r="B93" s="73" t="s">
        <v>270</v>
      </c>
      <c r="C93" s="73">
        <v>635</v>
      </c>
      <c r="D93" s="2">
        <f t="shared" si="2"/>
        <v>15</v>
      </c>
      <c r="E93" s="74"/>
      <c r="H93" s="2">
        <v>5</v>
      </c>
      <c r="I93" s="2">
        <v>10</v>
      </c>
    </row>
    <row r="94" spans="1:7" ht="15">
      <c r="A94" s="72">
        <v>42909</v>
      </c>
      <c r="B94" s="73" t="s">
        <v>271</v>
      </c>
      <c r="C94" s="73">
        <v>636</v>
      </c>
      <c r="D94" s="2">
        <f t="shared" si="2"/>
        <v>25</v>
      </c>
      <c r="E94" s="74"/>
      <c r="G94" s="2">
        <v>25</v>
      </c>
    </row>
    <row r="95" spans="1:13" ht="15">
      <c r="A95" s="72">
        <v>42909</v>
      </c>
      <c r="B95" s="73" t="s">
        <v>272</v>
      </c>
      <c r="C95" s="73">
        <v>637</v>
      </c>
      <c r="D95" s="2">
        <f t="shared" si="2"/>
        <v>116.31</v>
      </c>
      <c r="E95" s="74"/>
      <c r="M95" s="2">
        <v>116.31</v>
      </c>
    </row>
    <row r="96" spans="1:9" ht="15">
      <c r="A96" s="72">
        <v>42909</v>
      </c>
      <c r="B96" s="73" t="s">
        <v>223</v>
      </c>
      <c r="C96" s="73">
        <v>638</v>
      </c>
      <c r="D96" s="2">
        <f t="shared" si="2"/>
        <v>50</v>
      </c>
      <c r="E96" s="74"/>
      <c r="I96" s="2">
        <v>50</v>
      </c>
    </row>
    <row r="97" spans="1:7" ht="15">
      <c r="A97" s="72">
        <v>42909</v>
      </c>
      <c r="B97" s="110" t="s">
        <v>273</v>
      </c>
      <c r="C97" s="73">
        <v>639</v>
      </c>
      <c r="D97" s="2">
        <f t="shared" si="2"/>
        <v>50</v>
      </c>
      <c r="E97" s="74"/>
      <c r="G97" s="2">
        <v>50</v>
      </c>
    </row>
    <row r="98" spans="1:14" ht="15">
      <c r="A98" s="72">
        <v>42909</v>
      </c>
      <c r="B98" s="73" t="s">
        <v>274</v>
      </c>
      <c r="C98" s="73">
        <v>640</v>
      </c>
      <c r="D98" s="2">
        <f t="shared" si="2"/>
        <v>60</v>
      </c>
      <c r="E98" s="74"/>
      <c r="N98" s="2">
        <v>60</v>
      </c>
    </row>
    <row r="99" spans="1:14" ht="15">
      <c r="A99" s="72">
        <v>42909</v>
      </c>
      <c r="B99" s="73" t="s">
        <v>275</v>
      </c>
      <c r="C99" s="73">
        <v>641</v>
      </c>
      <c r="D99" s="2">
        <f t="shared" si="2"/>
        <v>60</v>
      </c>
      <c r="E99" s="74"/>
      <c r="N99" s="2">
        <v>60</v>
      </c>
    </row>
    <row r="100" spans="1:14" ht="15">
      <c r="A100" s="72">
        <v>42909</v>
      </c>
      <c r="B100" s="73" t="s">
        <v>276</v>
      </c>
      <c r="C100" s="73">
        <v>642</v>
      </c>
      <c r="D100" s="2">
        <f t="shared" si="2"/>
        <v>60</v>
      </c>
      <c r="E100" s="74"/>
      <c r="N100" s="2">
        <v>60</v>
      </c>
    </row>
    <row r="101" spans="1:9" ht="15">
      <c r="A101" s="72">
        <v>42915</v>
      </c>
      <c r="B101" s="73" t="s">
        <v>223</v>
      </c>
      <c r="C101" s="73">
        <v>643</v>
      </c>
      <c r="D101" s="2">
        <f t="shared" si="2"/>
        <v>140</v>
      </c>
      <c r="E101" s="74"/>
      <c r="I101" s="2">
        <v>140</v>
      </c>
    </row>
    <row r="102" spans="1:10" ht="15">
      <c r="A102" s="72">
        <v>42915</v>
      </c>
      <c r="B102" s="111" t="s">
        <v>277</v>
      </c>
      <c r="C102" s="73">
        <v>644</v>
      </c>
      <c r="D102" s="2">
        <f t="shared" si="2"/>
        <v>472.44</v>
      </c>
      <c r="E102" s="74"/>
      <c r="J102" s="2">
        <v>472.44</v>
      </c>
    </row>
    <row r="103" spans="1:9" ht="15">
      <c r="A103" s="72">
        <v>42915</v>
      </c>
      <c r="B103" s="73" t="s">
        <v>278</v>
      </c>
      <c r="C103" s="73">
        <v>645</v>
      </c>
      <c r="D103" s="2">
        <f t="shared" si="2"/>
        <v>15.48</v>
      </c>
      <c r="E103" s="74"/>
      <c r="I103" s="2">
        <v>15.48</v>
      </c>
    </row>
    <row r="104" spans="1:9" ht="15">
      <c r="A104" s="72">
        <v>42915</v>
      </c>
      <c r="B104" s="73" t="s">
        <v>279</v>
      </c>
      <c r="C104" s="73">
        <v>646</v>
      </c>
      <c r="D104" s="2">
        <f t="shared" si="2"/>
        <v>62.59</v>
      </c>
      <c r="E104" s="74"/>
      <c r="I104" s="2">
        <v>62.59</v>
      </c>
    </row>
    <row r="105" spans="1:15" ht="15">
      <c r="A105" s="72">
        <v>42916</v>
      </c>
      <c r="B105" s="73" t="s">
        <v>280</v>
      </c>
      <c r="C105" s="73">
        <v>647</v>
      </c>
      <c r="D105" s="2">
        <f t="shared" si="2"/>
        <v>814</v>
      </c>
      <c r="E105" s="74"/>
      <c r="N105" s="2">
        <v>619</v>
      </c>
      <c r="O105" s="2">
        <v>195</v>
      </c>
    </row>
    <row r="106" ht="11.25">
      <c r="D106" s="2">
        <f t="shared" si="2"/>
        <v>0</v>
      </c>
    </row>
    <row r="107" ht="11.25">
      <c r="D107" s="2">
        <f t="shared" si="2"/>
        <v>0</v>
      </c>
    </row>
    <row r="108" ht="11.25">
      <c r="D108" s="2">
        <f t="shared" si="2"/>
        <v>0</v>
      </c>
    </row>
    <row r="109" ht="11.25">
      <c r="D109" s="2">
        <f t="shared" si="2"/>
        <v>0</v>
      </c>
    </row>
    <row r="110" ht="11.25">
      <c r="D110" s="2">
        <f t="shared" si="2"/>
        <v>0</v>
      </c>
    </row>
    <row r="111" ht="11.25">
      <c r="D111" s="2">
        <f t="shared" si="2"/>
        <v>0</v>
      </c>
    </row>
    <row r="112" spans="2:5" ht="11.25">
      <c r="B112" s="7" t="s">
        <v>102</v>
      </c>
      <c r="E112" s="2">
        <f>SUM(F112:AE112)</f>
        <v>0</v>
      </c>
    </row>
    <row r="113" spans="2:7" ht="11.25">
      <c r="B113" s="1" t="s">
        <v>192</v>
      </c>
      <c r="D113" s="2">
        <f>SUM(F113:AE113)</f>
        <v>163</v>
      </c>
      <c r="G113" s="2">
        <v>163</v>
      </c>
    </row>
    <row r="114" spans="2:9" ht="11.25">
      <c r="B114" s="1" t="s">
        <v>218</v>
      </c>
      <c r="D114" s="2">
        <f>SUM(F114:AE114)</f>
        <v>97.61</v>
      </c>
      <c r="I114" s="2">
        <v>97.61</v>
      </c>
    </row>
    <row r="115" spans="2:12" ht="11.25">
      <c r="B115" s="1" t="s">
        <v>195</v>
      </c>
      <c r="D115" s="2">
        <f>SUM(F115:AE115)</f>
        <v>302.04</v>
      </c>
      <c r="L115" s="2">
        <v>302.04</v>
      </c>
    </row>
    <row r="116" ht="11.25">
      <c r="D116" s="2">
        <f>SUM(F116:AE116)</f>
        <v>0</v>
      </c>
    </row>
    <row r="119" spans="4:31" ht="13.5" thickBot="1">
      <c r="D119" s="12">
        <f>SUM(D76:D118)</f>
        <v>4231.670000000001</v>
      </c>
      <c r="E119" s="12">
        <f aca="true" t="shared" si="3" ref="E119:AE119">SUM(E76:E118)</f>
        <v>0</v>
      </c>
      <c r="F119" s="12">
        <f t="shared" si="3"/>
        <v>29.98</v>
      </c>
      <c r="G119" s="12">
        <f t="shared" si="3"/>
        <v>374.24</v>
      </c>
      <c r="H119" s="12">
        <f t="shared" si="3"/>
        <v>135</v>
      </c>
      <c r="I119" s="12">
        <f t="shared" si="3"/>
        <v>590.76</v>
      </c>
      <c r="J119" s="12">
        <f t="shared" si="3"/>
        <v>472.44</v>
      </c>
      <c r="K119" s="12">
        <f t="shared" si="3"/>
        <v>0</v>
      </c>
      <c r="L119" s="12">
        <f t="shared" si="3"/>
        <v>302.04</v>
      </c>
      <c r="M119" s="12">
        <f t="shared" si="3"/>
        <v>116.31</v>
      </c>
      <c r="N119" s="12">
        <f t="shared" si="3"/>
        <v>1418</v>
      </c>
      <c r="O119" s="12">
        <f t="shared" si="3"/>
        <v>385</v>
      </c>
      <c r="P119" s="12">
        <f t="shared" si="3"/>
        <v>230.92000000000002</v>
      </c>
      <c r="Q119" s="12">
        <f t="shared" si="3"/>
        <v>112</v>
      </c>
      <c r="R119" s="12">
        <f t="shared" si="3"/>
        <v>0</v>
      </c>
      <c r="S119" s="12">
        <f t="shared" si="3"/>
        <v>0</v>
      </c>
      <c r="T119" s="12">
        <f t="shared" si="3"/>
        <v>0</v>
      </c>
      <c r="U119" s="12">
        <f t="shared" si="3"/>
        <v>0</v>
      </c>
      <c r="V119" s="12">
        <f t="shared" si="3"/>
        <v>0</v>
      </c>
      <c r="W119" s="12">
        <f t="shared" si="3"/>
        <v>25</v>
      </c>
      <c r="X119" s="12">
        <f t="shared" si="3"/>
        <v>10</v>
      </c>
      <c r="Y119" s="12">
        <f t="shared" si="3"/>
        <v>0</v>
      </c>
      <c r="Z119" s="12">
        <f t="shared" si="3"/>
        <v>29.98</v>
      </c>
      <c r="AA119" s="12">
        <f t="shared" si="3"/>
        <v>0</v>
      </c>
      <c r="AB119" s="12">
        <f t="shared" si="3"/>
        <v>0</v>
      </c>
      <c r="AC119" s="12">
        <f t="shared" si="3"/>
        <v>0</v>
      </c>
      <c r="AD119" s="12">
        <f t="shared" si="3"/>
        <v>0</v>
      </c>
      <c r="AE119" s="12">
        <f t="shared" si="3"/>
        <v>0</v>
      </c>
    </row>
    <row r="120" ht="12" thickTop="1">
      <c r="E120" s="27">
        <f>SUM(F119:AE119)</f>
        <v>4231.67</v>
      </c>
    </row>
    <row r="124" ht="12" thickBot="1"/>
    <row r="125" spans="2:6" ht="12.75">
      <c r="B125" s="33" t="s">
        <v>104</v>
      </c>
      <c r="C125" s="34"/>
      <c r="D125" s="35"/>
      <c r="E125" s="35"/>
      <c r="F125" s="36"/>
    </row>
    <row r="126" spans="2:6" ht="12.75">
      <c r="B126" s="37" t="s">
        <v>98</v>
      </c>
      <c r="C126" s="38"/>
      <c r="D126" s="39"/>
      <c r="E126" s="40">
        <f>May!E132</f>
        <v>8656.91</v>
      </c>
      <c r="F126" s="41"/>
    </row>
    <row r="127" spans="2:6" ht="12.75">
      <c r="B127" s="42" t="s">
        <v>100</v>
      </c>
      <c r="C127" s="38"/>
      <c r="D127" s="39"/>
      <c r="E127" s="29">
        <f>E68</f>
        <v>2806.88</v>
      </c>
      <c r="F127" s="41"/>
    </row>
    <row r="128" spans="2:6" ht="12.75">
      <c r="B128" s="42"/>
      <c r="C128" s="38"/>
      <c r="D128" s="39"/>
      <c r="E128" s="40">
        <f>SUM(E126:E127)</f>
        <v>11463.79</v>
      </c>
      <c r="F128" s="41"/>
    </row>
    <row r="129" spans="2:6" ht="12.75">
      <c r="B129" s="42" t="s">
        <v>101</v>
      </c>
      <c r="C129" s="38"/>
      <c r="D129" s="39"/>
      <c r="E129" s="30">
        <f>-E120</f>
        <v>-4231.67</v>
      </c>
      <c r="F129" s="41"/>
    </row>
    <row r="130" spans="2:6" ht="12.75">
      <c r="B130" s="42"/>
      <c r="C130" s="38"/>
      <c r="D130" s="39"/>
      <c r="E130" s="32"/>
      <c r="F130" s="41"/>
    </row>
    <row r="131" spans="2:6" ht="13.5" thickBot="1">
      <c r="B131" s="42" t="s">
        <v>103</v>
      </c>
      <c r="C131" s="38"/>
      <c r="D131" s="39"/>
      <c r="E131" s="31">
        <f>SUM(E128:E129)</f>
        <v>7232.120000000001</v>
      </c>
      <c r="F131" s="41"/>
    </row>
    <row r="132" spans="2:6" ht="14.25" thickBot="1" thickTop="1">
      <c r="B132" s="43"/>
      <c r="C132" s="44"/>
      <c r="D132" s="45"/>
      <c r="E132" s="46"/>
      <c r="F132" s="47"/>
    </row>
    <row r="133" spans="2:5" ht="12.75">
      <c r="B133" s="17"/>
      <c r="E133" s="28"/>
    </row>
    <row r="134" ht="13.5" thickBot="1">
      <c r="B134" s="17"/>
    </row>
    <row r="135" spans="2:7" ht="12.75">
      <c r="B135" s="33" t="s">
        <v>41</v>
      </c>
      <c r="C135" s="49"/>
      <c r="D135" s="50"/>
      <c r="E135" s="50"/>
      <c r="F135" s="51"/>
      <c r="G135" s="28"/>
    </row>
    <row r="136" spans="2:7" ht="12.75">
      <c r="B136" s="42" t="s">
        <v>105</v>
      </c>
      <c r="C136" s="52"/>
      <c r="D136" s="40"/>
      <c r="E136" s="40">
        <v>9166.63</v>
      </c>
      <c r="F136" s="53"/>
      <c r="G136" s="28"/>
    </row>
    <row r="137" spans="2:7" ht="12.75">
      <c r="B137" s="42" t="s">
        <v>106</v>
      </c>
      <c r="C137" s="52"/>
      <c r="D137" s="40"/>
      <c r="E137" s="48"/>
      <c r="F137" s="53"/>
      <c r="G137" s="28"/>
    </row>
    <row r="138" spans="2:7" ht="12.75">
      <c r="B138" s="42"/>
      <c r="C138" s="52"/>
      <c r="D138" s="40"/>
      <c r="E138" s="40">
        <f>SUM(E136:E137)</f>
        <v>9166.63</v>
      </c>
      <c r="F138" s="53"/>
      <c r="G138" s="28"/>
    </row>
    <row r="139" spans="2:7" ht="12.75">
      <c r="B139" s="42" t="s">
        <v>107</v>
      </c>
      <c r="C139" s="52"/>
      <c r="D139" s="40"/>
      <c r="E139" s="40"/>
      <c r="F139" s="53"/>
      <c r="G139" s="28"/>
    </row>
    <row r="140" spans="2:7" ht="12.75">
      <c r="B140" s="42" t="s">
        <v>108</v>
      </c>
      <c r="C140" s="52"/>
      <c r="D140" s="40"/>
      <c r="E140" s="40"/>
      <c r="F140" s="53"/>
      <c r="G140" s="28"/>
    </row>
    <row r="141" spans="2:7" ht="12.75">
      <c r="B141" s="42" t="s">
        <v>109</v>
      </c>
      <c r="C141" s="52"/>
      <c r="D141" s="40"/>
      <c r="E141" s="40"/>
      <c r="F141" s="53"/>
      <c r="G141" s="28"/>
    </row>
    <row r="142" spans="2:7" ht="12.75">
      <c r="B142" s="42"/>
      <c r="C142" s="52"/>
      <c r="D142" s="40"/>
      <c r="E142" s="40"/>
      <c r="F142" s="53"/>
      <c r="G142" s="28"/>
    </row>
    <row r="143" spans="2:7" ht="12.75">
      <c r="B143" s="42"/>
      <c r="C143" s="52"/>
      <c r="D143" s="40"/>
      <c r="E143" s="48"/>
      <c r="F143" s="53"/>
      <c r="G143" s="28"/>
    </row>
    <row r="144" spans="2:7" ht="12.75">
      <c r="B144" s="42"/>
      <c r="C144" s="52"/>
      <c r="D144" s="40"/>
      <c r="E144" s="40">
        <f>SUM(E138:E143)</f>
        <v>9166.63</v>
      </c>
      <c r="F144" s="53"/>
      <c r="G144" s="28"/>
    </row>
    <row r="145" spans="2:7" ht="12.75">
      <c r="B145" s="42"/>
      <c r="C145" s="52"/>
      <c r="D145" s="40"/>
      <c r="E145" s="40"/>
      <c r="F145" s="53"/>
      <c r="G145" s="28"/>
    </row>
    <row r="146" spans="2:7" ht="12.75">
      <c r="B146" s="42" t="s">
        <v>110</v>
      </c>
      <c r="C146" s="52"/>
      <c r="D146" s="40"/>
      <c r="E146" s="40"/>
      <c r="F146" s="53"/>
      <c r="G146" s="28"/>
    </row>
    <row r="147" spans="2:7" ht="12.75">
      <c r="B147" s="42" t="s">
        <v>111</v>
      </c>
      <c r="C147" s="52"/>
      <c r="D147" s="40"/>
      <c r="E147" s="40"/>
      <c r="F147" s="53"/>
      <c r="G147" s="28"/>
    </row>
    <row r="148" spans="2:7" ht="12.75">
      <c r="B148" s="42" t="s">
        <v>109</v>
      </c>
      <c r="C148" s="52"/>
      <c r="D148" s="40"/>
      <c r="E148" s="40"/>
      <c r="F148" s="53"/>
      <c r="G148" s="28"/>
    </row>
    <row r="149" spans="1:7" ht="12.75">
      <c r="A149" s="21" t="s">
        <v>113</v>
      </c>
      <c r="B149" s="42" t="s">
        <v>112</v>
      </c>
      <c r="C149" s="68"/>
      <c r="D149" s="69"/>
      <c r="E149" s="40"/>
      <c r="F149" s="53"/>
      <c r="G149" s="28"/>
    </row>
    <row r="150" spans="2:7" ht="12.75">
      <c r="B150" s="42" t="s">
        <v>112</v>
      </c>
      <c r="C150" s="68"/>
      <c r="D150" s="69"/>
      <c r="E150" s="40"/>
      <c r="F150" s="53"/>
      <c r="G150" s="28"/>
    </row>
    <row r="151" spans="2:7" ht="12.75">
      <c r="B151" s="42" t="s">
        <v>112</v>
      </c>
      <c r="C151" s="52">
        <v>521</v>
      </c>
      <c r="D151" s="40">
        <v>60</v>
      </c>
      <c r="E151" s="40"/>
      <c r="F151" s="53"/>
      <c r="G151" s="28"/>
    </row>
    <row r="152" spans="2:7" ht="12.75">
      <c r="B152" s="42" t="s">
        <v>112</v>
      </c>
      <c r="C152" s="75"/>
      <c r="D152" s="40"/>
      <c r="E152" s="40"/>
      <c r="F152" s="53"/>
      <c r="G152" s="28"/>
    </row>
    <row r="153" spans="2:7" ht="12.75">
      <c r="B153" s="42" t="s">
        <v>112</v>
      </c>
      <c r="C153" s="75">
        <v>595</v>
      </c>
      <c r="D153" s="40">
        <v>60</v>
      </c>
      <c r="E153" s="40"/>
      <c r="F153" s="53"/>
      <c r="G153" s="28"/>
    </row>
    <row r="154" spans="2:7" ht="12.75">
      <c r="B154" s="42" t="s">
        <v>112</v>
      </c>
      <c r="C154" s="75">
        <v>626</v>
      </c>
      <c r="D154" s="40">
        <v>30</v>
      </c>
      <c r="E154" s="40"/>
      <c r="F154" s="53"/>
      <c r="G154" s="28"/>
    </row>
    <row r="155" spans="2:7" ht="12.75">
      <c r="B155" s="42" t="s">
        <v>112</v>
      </c>
      <c r="C155" s="75">
        <v>633</v>
      </c>
      <c r="D155" s="40">
        <v>10</v>
      </c>
      <c r="E155" s="40"/>
      <c r="F155" s="53"/>
      <c r="G155" s="28"/>
    </row>
    <row r="156" spans="2:9" ht="12.75">
      <c r="B156" s="42" t="s">
        <v>112</v>
      </c>
      <c r="C156" s="75">
        <v>635</v>
      </c>
      <c r="D156" s="48">
        <v>15</v>
      </c>
      <c r="E156" s="40"/>
      <c r="F156" s="53"/>
      <c r="G156" s="28"/>
      <c r="I156" s="2" t="s">
        <v>281</v>
      </c>
    </row>
    <row r="157" spans="2:7" ht="12.75">
      <c r="B157" s="42" t="s">
        <v>112</v>
      </c>
      <c r="C157" s="75">
        <v>636</v>
      </c>
      <c r="D157" s="40">
        <v>25</v>
      </c>
      <c r="E157" s="40"/>
      <c r="F157" s="53"/>
      <c r="G157" s="28"/>
    </row>
    <row r="158" spans="2:7" ht="15">
      <c r="B158" s="42" t="s">
        <v>112</v>
      </c>
      <c r="C158" s="75">
        <v>639</v>
      </c>
      <c r="D158" s="74">
        <v>50</v>
      </c>
      <c r="E158" s="40"/>
      <c r="F158" s="53"/>
      <c r="G158" s="28"/>
    </row>
    <row r="159" spans="2:7" ht="15">
      <c r="B159" s="42" t="s">
        <v>112</v>
      </c>
      <c r="C159" s="75">
        <v>640</v>
      </c>
      <c r="D159" s="74">
        <v>60</v>
      </c>
      <c r="E159" s="40"/>
      <c r="F159" s="53"/>
      <c r="G159" s="28"/>
    </row>
    <row r="160" spans="2:7" ht="15">
      <c r="B160" s="42" t="s">
        <v>112</v>
      </c>
      <c r="C160" s="75">
        <v>641</v>
      </c>
      <c r="D160" s="74">
        <v>60</v>
      </c>
      <c r="E160" s="40"/>
      <c r="F160" s="53"/>
      <c r="G160" s="28"/>
    </row>
    <row r="161" spans="2:7" ht="15">
      <c r="B161" s="42" t="s">
        <v>112</v>
      </c>
      <c r="C161" s="75">
        <v>642</v>
      </c>
      <c r="D161" s="74">
        <v>60</v>
      </c>
      <c r="E161" s="40"/>
      <c r="F161" s="53"/>
      <c r="G161" s="28"/>
    </row>
    <row r="162" spans="2:7" ht="15">
      <c r="B162" s="42" t="s">
        <v>112</v>
      </c>
      <c r="C162" s="75">
        <v>643</v>
      </c>
      <c r="D162" s="74">
        <v>140</v>
      </c>
      <c r="E162" s="40"/>
      <c r="F162" s="53"/>
      <c r="G162" s="28"/>
    </row>
    <row r="163" spans="2:7" ht="15">
      <c r="B163" s="42" t="s">
        <v>112</v>
      </c>
      <c r="C163" s="75">
        <v>644</v>
      </c>
      <c r="D163" s="74">
        <v>472.44</v>
      </c>
      <c r="E163" s="40"/>
      <c r="F163" s="53"/>
      <c r="G163" s="28"/>
    </row>
    <row r="164" spans="2:7" ht="15">
      <c r="B164" s="42" t="s">
        <v>112</v>
      </c>
      <c r="C164" s="75">
        <v>645</v>
      </c>
      <c r="D164" s="74">
        <v>15.48</v>
      </c>
      <c r="E164" s="40"/>
      <c r="F164" s="53"/>
      <c r="G164" s="28"/>
    </row>
    <row r="165" spans="2:7" ht="15">
      <c r="B165" s="42" t="s">
        <v>112</v>
      </c>
      <c r="C165" s="75">
        <v>646</v>
      </c>
      <c r="D165" s="74">
        <v>62.59</v>
      </c>
      <c r="E165" s="40"/>
      <c r="F165" s="53"/>
      <c r="G165" s="28"/>
    </row>
    <row r="166" spans="2:7" ht="15">
      <c r="B166" s="42" t="s">
        <v>112</v>
      </c>
      <c r="C166" s="75">
        <v>647</v>
      </c>
      <c r="D166" s="74">
        <v>814</v>
      </c>
      <c r="E166" s="40"/>
      <c r="F166" s="53"/>
      <c r="G166" s="28"/>
    </row>
    <row r="167" spans="4:7" ht="12.75">
      <c r="D167" s="1"/>
      <c r="E167" s="40"/>
      <c r="F167" s="53"/>
      <c r="G167" s="28"/>
    </row>
    <row r="168" spans="2:7" ht="12.75">
      <c r="B168" s="42"/>
      <c r="C168" s="52"/>
      <c r="D168" s="40"/>
      <c r="E168" s="40">
        <f>SUM(D148:D168)</f>
        <v>1934.51</v>
      </c>
      <c r="F168" s="53"/>
      <c r="G168" s="28"/>
    </row>
    <row r="169" spans="2:7" ht="12.75">
      <c r="B169" s="42"/>
      <c r="C169" s="52"/>
      <c r="D169" s="40"/>
      <c r="E169" s="40"/>
      <c r="F169" s="53"/>
      <c r="G169" s="28"/>
    </row>
    <row r="170" spans="2:7" ht="13.5" thickBot="1">
      <c r="B170" s="42" t="s">
        <v>114</v>
      </c>
      <c r="C170" s="52"/>
      <c r="D170" s="40"/>
      <c r="E170" s="31">
        <f>E144-E168</f>
        <v>7232.119999999999</v>
      </c>
      <c r="F170" s="53"/>
      <c r="G170" s="28"/>
    </row>
    <row r="171" spans="2:7" ht="13.5" thickTop="1">
      <c r="B171" s="42" t="s">
        <v>115</v>
      </c>
      <c r="C171" s="52"/>
      <c r="D171" s="40"/>
      <c r="E171" s="40"/>
      <c r="F171" s="53"/>
      <c r="G171" s="28"/>
    </row>
    <row r="172" spans="2:7" ht="13.5" thickBot="1">
      <c r="B172" s="43"/>
      <c r="C172" s="54"/>
      <c r="D172" s="46"/>
      <c r="E172" s="46"/>
      <c r="F172" s="55"/>
      <c r="G172" s="28"/>
    </row>
    <row r="173" spans="2:7" ht="12.75">
      <c r="B173" s="17"/>
      <c r="C173" s="17"/>
      <c r="D173" s="28"/>
      <c r="E173" s="28"/>
      <c r="F173" s="28"/>
      <c r="G173" s="28"/>
    </row>
    <row r="174" spans="2:7" ht="12.75">
      <c r="B174" s="17"/>
      <c r="C174" s="17"/>
      <c r="D174" s="28"/>
      <c r="E174" s="28"/>
      <c r="F174" s="28"/>
      <c r="G174" s="28"/>
    </row>
  </sheetData>
  <sheetProtection/>
  <mergeCells count="2">
    <mergeCell ref="W72:Z72"/>
    <mergeCell ref="Q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68"/>
  <sheetViews>
    <sheetView zoomScalePageLayoutView="0" workbookViewId="0" topLeftCell="A1">
      <pane xSplit="2" ySplit="5" topLeftCell="C15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40" sqref="K40"/>
    </sheetView>
  </sheetViews>
  <sheetFormatPr defaultColWidth="9.140625" defaultRowHeight="12.75"/>
  <cols>
    <col min="1" max="1" width="8.57421875" style="76" customWidth="1"/>
    <col min="2" max="2" width="44.8515625" style="77" customWidth="1"/>
    <col min="3" max="3" width="6.57421875" style="77" customWidth="1"/>
    <col min="4" max="9" width="9.140625" style="78" customWidth="1"/>
    <col min="10" max="10" width="10.421875" style="78" bestFit="1" customWidth="1"/>
    <col min="11" max="11" width="11.28125" style="78" bestFit="1" customWidth="1"/>
    <col min="12" max="12" width="9.8515625" style="78" bestFit="1" customWidth="1"/>
    <col min="13" max="14" width="9.140625" style="78" customWidth="1"/>
    <col min="15" max="15" width="10.28125" style="78" bestFit="1" customWidth="1"/>
    <col min="16" max="16" width="10.57421875" style="78" bestFit="1" customWidth="1"/>
    <col min="17" max="17" width="10.28125" style="78" bestFit="1" customWidth="1"/>
    <col min="18" max="18" width="10.57421875" style="78" bestFit="1" customWidth="1"/>
    <col min="19" max="20" width="9.140625" style="78" customWidth="1"/>
    <col min="21" max="21" width="9.8515625" style="78" bestFit="1" customWidth="1"/>
    <col min="22" max="22" width="10.28125" style="78" bestFit="1" customWidth="1"/>
    <col min="23" max="26" width="9.140625" style="78" customWidth="1"/>
    <col min="27" max="27" width="10.421875" style="78" bestFit="1" customWidth="1"/>
    <col min="28" max="32" width="9.140625" style="78" customWidth="1"/>
    <col min="33" max="16384" width="9.140625" style="77" customWidth="1"/>
  </cols>
  <sheetData>
    <row r="1" ht="15">
      <c r="C1" s="78"/>
    </row>
    <row r="2" ht="15">
      <c r="B2" s="79" t="s">
        <v>118</v>
      </c>
    </row>
    <row r="3" spans="2:20" ht="15">
      <c r="B3" s="80" t="s">
        <v>15</v>
      </c>
      <c r="Q3" s="123" t="s">
        <v>77</v>
      </c>
      <c r="R3" s="123"/>
      <c r="S3" s="123"/>
      <c r="T3" s="123"/>
    </row>
    <row r="4" spans="2:26" ht="15">
      <c r="B4" s="81" t="s">
        <v>99</v>
      </c>
      <c r="D4" s="82" t="s">
        <v>1</v>
      </c>
      <c r="E4" s="82" t="s">
        <v>2</v>
      </c>
      <c r="F4" s="82" t="s">
        <v>3</v>
      </c>
      <c r="G4" s="82" t="s">
        <v>4</v>
      </c>
      <c r="H4" s="82" t="s">
        <v>72</v>
      </c>
      <c r="I4" s="82" t="s">
        <v>74</v>
      </c>
      <c r="J4" s="82" t="s">
        <v>75</v>
      </c>
      <c r="K4" s="82" t="s">
        <v>5</v>
      </c>
      <c r="L4" s="82" t="s">
        <v>6</v>
      </c>
      <c r="M4" s="82" t="s">
        <v>7</v>
      </c>
      <c r="N4" s="82" t="s">
        <v>8</v>
      </c>
      <c r="O4" s="82" t="s">
        <v>9</v>
      </c>
      <c r="P4" s="82" t="s">
        <v>62</v>
      </c>
      <c r="Q4" s="82" t="s">
        <v>12</v>
      </c>
      <c r="R4" s="82" t="s">
        <v>13</v>
      </c>
      <c r="S4" s="82" t="s">
        <v>60</v>
      </c>
      <c r="T4" s="82" t="s">
        <v>6</v>
      </c>
      <c r="U4" s="82" t="s">
        <v>94</v>
      </c>
      <c r="V4" s="82" t="s">
        <v>6</v>
      </c>
      <c r="W4" s="82" t="s">
        <v>203</v>
      </c>
      <c r="X4" s="77"/>
      <c r="Y4" s="82"/>
      <c r="Z4" s="82"/>
    </row>
    <row r="5" spans="1:26" ht="15">
      <c r="A5" s="83" t="s">
        <v>0</v>
      </c>
      <c r="B5" s="84"/>
      <c r="D5" s="82"/>
      <c r="E5" s="82"/>
      <c r="F5" s="82"/>
      <c r="G5" s="82"/>
      <c r="H5" s="82" t="s">
        <v>73</v>
      </c>
      <c r="I5" s="82"/>
      <c r="J5" s="82" t="s">
        <v>18</v>
      </c>
      <c r="K5" s="82" t="s">
        <v>150</v>
      </c>
      <c r="L5" s="82" t="s">
        <v>5</v>
      </c>
      <c r="M5" s="82"/>
      <c r="N5" s="82" t="s">
        <v>10</v>
      </c>
      <c r="O5" s="82" t="s">
        <v>63</v>
      </c>
      <c r="P5" s="82" t="s">
        <v>11</v>
      </c>
      <c r="Q5" s="82"/>
      <c r="R5" s="82"/>
      <c r="S5" s="82" t="s">
        <v>15</v>
      </c>
      <c r="T5" s="82" t="s">
        <v>76</v>
      </c>
      <c r="U5" s="82" t="s">
        <v>14</v>
      </c>
      <c r="V5" s="82" t="s">
        <v>78</v>
      </c>
      <c r="X5" s="77"/>
      <c r="Y5" s="82"/>
      <c r="Z5" s="82"/>
    </row>
    <row r="7" spans="1:6" ht="15">
      <c r="A7" s="76">
        <v>42918</v>
      </c>
      <c r="B7" s="77" t="s">
        <v>196</v>
      </c>
      <c r="E7" s="78">
        <f>SUM(F7:AI7)</f>
        <v>81.54</v>
      </c>
      <c r="F7" s="78">
        <v>81.54</v>
      </c>
    </row>
    <row r="8" spans="2:6" ht="15">
      <c r="B8" s="77" t="s">
        <v>197</v>
      </c>
      <c r="E8" s="78">
        <f aca="true" t="shared" si="0" ref="E8:E65">SUM(F8:AI8)</f>
        <v>48.6</v>
      </c>
      <c r="F8" s="78">
        <v>48.6</v>
      </c>
    </row>
    <row r="9" spans="2:6" ht="15">
      <c r="B9" s="77" t="s">
        <v>198</v>
      </c>
      <c r="E9" s="78">
        <f t="shared" si="0"/>
        <v>136.3</v>
      </c>
      <c r="F9" s="78">
        <v>136.3</v>
      </c>
    </row>
    <row r="10" spans="2:9" ht="15">
      <c r="B10" s="77" t="s">
        <v>200</v>
      </c>
      <c r="E10" s="78">
        <f t="shared" si="0"/>
        <v>15</v>
      </c>
      <c r="I10" s="78">
        <v>15</v>
      </c>
    </row>
    <row r="11" spans="2:23" ht="15">
      <c r="B11" s="77" t="s">
        <v>203</v>
      </c>
      <c r="E11" s="78">
        <f t="shared" si="0"/>
        <v>19.4</v>
      </c>
      <c r="W11" s="78">
        <v>19.4</v>
      </c>
    </row>
    <row r="12" spans="2:17" ht="15">
      <c r="B12" s="77" t="s">
        <v>12</v>
      </c>
      <c r="E12" s="78">
        <f t="shared" si="0"/>
        <v>25</v>
      </c>
      <c r="Q12" s="78">
        <v>25</v>
      </c>
    </row>
    <row r="13" spans="2:18" ht="15">
      <c r="B13" s="77" t="s">
        <v>208</v>
      </c>
      <c r="E13" s="78">
        <f t="shared" si="0"/>
        <v>48.8</v>
      </c>
      <c r="R13" s="78">
        <v>48.8</v>
      </c>
    </row>
    <row r="14" spans="2:18" ht="15">
      <c r="B14" s="77" t="s">
        <v>209</v>
      </c>
      <c r="E14" s="78">
        <f t="shared" si="0"/>
        <v>56.18</v>
      </c>
      <c r="R14" s="78">
        <v>56.18</v>
      </c>
    </row>
    <row r="15" spans="2:6" ht="15">
      <c r="B15" s="77" t="s">
        <v>283</v>
      </c>
      <c r="E15" s="78">
        <f t="shared" si="0"/>
        <v>30</v>
      </c>
      <c r="F15" s="78">
        <v>30</v>
      </c>
    </row>
    <row r="16" spans="2:11" ht="15">
      <c r="B16" s="77" t="s">
        <v>284</v>
      </c>
      <c r="E16" s="78">
        <f t="shared" si="0"/>
        <v>49.6</v>
      </c>
      <c r="K16" s="78">
        <v>49.6</v>
      </c>
    </row>
    <row r="17" spans="2:11" ht="15">
      <c r="B17" s="77" t="s">
        <v>216</v>
      </c>
      <c r="E17" s="78">
        <f t="shared" si="0"/>
        <v>1</v>
      </c>
      <c r="K17" s="78">
        <v>1</v>
      </c>
    </row>
    <row r="18" spans="2:11" ht="15">
      <c r="B18" s="77" t="s">
        <v>217</v>
      </c>
      <c r="E18" s="78">
        <f t="shared" si="0"/>
        <v>1</v>
      </c>
      <c r="K18" s="78">
        <v>1</v>
      </c>
    </row>
    <row r="19" spans="2:6" ht="15">
      <c r="B19" s="77" t="s">
        <v>300</v>
      </c>
      <c r="E19" s="78">
        <f t="shared" si="0"/>
        <v>5.5</v>
      </c>
      <c r="F19" s="78">
        <v>5.5</v>
      </c>
    </row>
    <row r="20" spans="2:5" ht="15">
      <c r="B20" s="77" t="s">
        <v>215</v>
      </c>
      <c r="D20" s="78">
        <v>175</v>
      </c>
      <c r="E20" s="85">
        <f>-D20</f>
        <v>-175</v>
      </c>
    </row>
    <row r="21" spans="2:5" ht="15">
      <c r="B21" s="77" t="s">
        <v>95</v>
      </c>
      <c r="D21" s="78">
        <v>342.92</v>
      </c>
      <c r="E21" s="85">
        <f>-D21</f>
        <v>-342.92</v>
      </c>
    </row>
    <row r="22" spans="1:6" ht="15">
      <c r="A22" s="76">
        <v>42925</v>
      </c>
      <c r="B22" s="77" t="s">
        <v>196</v>
      </c>
      <c r="D22" s="78" t="s">
        <v>15</v>
      </c>
      <c r="E22" s="78">
        <f t="shared" si="0"/>
        <v>102.21</v>
      </c>
      <c r="F22" s="78">
        <v>102.21</v>
      </c>
    </row>
    <row r="23" spans="2:6" ht="15">
      <c r="B23" s="77" t="s">
        <v>197</v>
      </c>
      <c r="E23" s="78">
        <f t="shared" si="0"/>
        <v>49.5</v>
      </c>
      <c r="F23" s="78">
        <v>49.5</v>
      </c>
    </row>
    <row r="24" spans="2:6" ht="15">
      <c r="B24" s="77" t="s">
        <v>198</v>
      </c>
      <c r="E24" s="78">
        <f t="shared" si="0"/>
        <v>83.8</v>
      </c>
      <c r="F24" s="78">
        <v>83.8</v>
      </c>
    </row>
    <row r="25" spans="2:14" ht="15">
      <c r="B25" s="77" t="s">
        <v>199</v>
      </c>
      <c r="E25" s="78">
        <f t="shared" si="0"/>
        <v>18</v>
      </c>
      <c r="N25" s="78">
        <v>18</v>
      </c>
    </row>
    <row r="26" spans="2:9" ht="15">
      <c r="B26" s="77" t="s">
        <v>200</v>
      </c>
      <c r="E26" s="78">
        <f t="shared" si="0"/>
        <v>15</v>
      </c>
      <c r="I26" s="78">
        <v>15</v>
      </c>
    </row>
    <row r="27" spans="2:11" ht="15">
      <c r="B27" s="77" t="s">
        <v>284</v>
      </c>
      <c r="E27" s="78">
        <f t="shared" si="0"/>
        <v>42</v>
      </c>
      <c r="K27" s="78">
        <v>42</v>
      </c>
    </row>
    <row r="28" spans="2:6" ht="15">
      <c r="B28" s="77" t="s">
        <v>283</v>
      </c>
      <c r="E28" s="78">
        <f t="shared" si="0"/>
        <v>20</v>
      </c>
      <c r="F28" s="78">
        <v>20</v>
      </c>
    </row>
    <row r="29" spans="2:11" ht="15">
      <c r="B29" s="77" t="s">
        <v>285</v>
      </c>
      <c r="E29" s="78">
        <f t="shared" si="0"/>
        <v>89.7</v>
      </c>
      <c r="K29" s="78">
        <v>89.7</v>
      </c>
    </row>
    <row r="30" spans="2:5" ht="15">
      <c r="B30" s="77" t="s">
        <v>215</v>
      </c>
      <c r="D30" s="78">
        <v>40</v>
      </c>
      <c r="E30" s="86">
        <f>-D30</f>
        <v>-40</v>
      </c>
    </row>
    <row r="31" spans="2:5" ht="15">
      <c r="B31" s="77" t="s">
        <v>95</v>
      </c>
      <c r="D31" s="78">
        <v>380.21</v>
      </c>
      <c r="E31" s="86">
        <f>-D31</f>
        <v>-380.21</v>
      </c>
    </row>
    <row r="32" spans="1:6" ht="15">
      <c r="A32" s="76">
        <v>42932</v>
      </c>
      <c r="B32" s="77" t="s">
        <v>196</v>
      </c>
      <c r="D32" s="78" t="s">
        <v>15</v>
      </c>
      <c r="E32" s="78">
        <f t="shared" si="0"/>
        <v>110.04</v>
      </c>
      <c r="F32" s="78">
        <v>110.04</v>
      </c>
    </row>
    <row r="33" spans="2:6" ht="15">
      <c r="B33" s="77" t="s">
        <v>197</v>
      </c>
      <c r="E33" s="78">
        <f t="shared" si="0"/>
        <v>75.5</v>
      </c>
      <c r="F33" s="78">
        <v>75.5</v>
      </c>
    </row>
    <row r="34" spans="2:6" ht="15">
      <c r="B34" s="77" t="s">
        <v>198</v>
      </c>
      <c r="E34" s="78">
        <f t="shared" si="0"/>
        <v>68</v>
      </c>
      <c r="F34" s="78">
        <v>68</v>
      </c>
    </row>
    <row r="35" spans="2:14" ht="15">
      <c r="B35" s="77" t="s">
        <v>286</v>
      </c>
      <c r="E35" s="78">
        <f t="shared" si="0"/>
        <v>166</v>
      </c>
      <c r="N35" s="78">
        <v>166</v>
      </c>
    </row>
    <row r="36" spans="2:9" ht="15">
      <c r="B36" s="77" t="s">
        <v>200</v>
      </c>
      <c r="E36" s="78">
        <f t="shared" si="0"/>
        <v>15</v>
      </c>
      <c r="I36" s="78">
        <v>15</v>
      </c>
    </row>
    <row r="37" spans="2:14" ht="15">
      <c r="B37" s="77" t="s">
        <v>199</v>
      </c>
      <c r="E37" s="78">
        <f t="shared" si="0"/>
        <v>10.7</v>
      </c>
      <c r="N37" s="78">
        <v>10.7</v>
      </c>
    </row>
    <row r="38" spans="2:6" ht="15">
      <c r="B38" s="77" t="s">
        <v>212</v>
      </c>
      <c r="E38" s="78">
        <f t="shared" si="0"/>
        <v>200</v>
      </c>
      <c r="F38" s="78">
        <v>200</v>
      </c>
    </row>
    <row r="39" spans="2:11" ht="15">
      <c r="B39" s="77" t="s">
        <v>287</v>
      </c>
      <c r="E39" s="78">
        <f t="shared" si="0"/>
        <v>0.5</v>
      </c>
      <c r="K39" s="78">
        <v>0.5</v>
      </c>
    </row>
    <row r="40" spans="2:11" ht="15">
      <c r="B40" s="77" t="s">
        <v>284</v>
      </c>
      <c r="E40" s="78">
        <f t="shared" si="0"/>
        <v>2</v>
      </c>
      <c r="K40" s="78">
        <v>2</v>
      </c>
    </row>
    <row r="41" spans="2:23" ht="15">
      <c r="B41" s="77" t="s">
        <v>203</v>
      </c>
      <c r="E41" s="78">
        <f t="shared" si="0"/>
        <v>17.4</v>
      </c>
      <c r="W41" s="78">
        <v>17.4</v>
      </c>
    </row>
    <row r="42" spans="2:17" ht="15">
      <c r="B42" s="77" t="s">
        <v>12</v>
      </c>
      <c r="E42" s="78">
        <f t="shared" si="0"/>
        <v>20.89</v>
      </c>
      <c r="Q42" s="78">
        <v>20.89</v>
      </c>
    </row>
    <row r="43" spans="2:5" ht="15">
      <c r="B43" s="77" t="s">
        <v>215</v>
      </c>
      <c r="D43" s="78">
        <v>0</v>
      </c>
      <c r="E43" s="86">
        <f>-D43</f>
        <v>0</v>
      </c>
    </row>
    <row r="44" spans="2:5" ht="15">
      <c r="B44" s="77" t="s">
        <v>95</v>
      </c>
      <c r="D44" s="78">
        <v>686.03</v>
      </c>
      <c r="E44" s="86">
        <f>-D44</f>
        <v>-686.03</v>
      </c>
    </row>
    <row r="45" spans="1:6" ht="15">
      <c r="A45" s="76">
        <v>42939</v>
      </c>
      <c r="B45" s="77" t="s">
        <v>196</v>
      </c>
      <c r="E45" s="78">
        <f t="shared" si="0"/>
        <v>100.09</v>
      </c>
      <c r="F45" s="78">
        <v>100.09</v>
      </c>
    </row>
    <row r="46" spans="2:6" ht="15">
      <c r="B46" s="77" t="s">
        <v>197</v>
      </c>
      <c r="E46" s="78">
        <f t="shared" si="0"/>
        <v>58.6</v>
      </c>
      <c r="F46" s="78">
        <v>58.6</v>
      </c>
    </row>
    <row r="47" spans="2:6" ht="15">
      <c r="B47" s="77" t="s">
        <v>198</v>
      </c>
      <c r="D47" s="78" t="s">
        <v>15</v>
      </c>
      <c r="E47" s="78">
        <f t="shared" si="0"/>
        <v>131</v>
      </c>
      <c r="F47" s="78">
        <v>131</v>
      </c>
    </row>
    <row r="48" spans="2:19" ht="15">
      <c r="B48" s="77" t="s">
        <v>288</v>
      </c>
      <c r="E48" s="78">
        <f t="shared" si="0"/>
        <v>142</v>
      </c>
      <c r="S48" s="78">
        <v>142</v>
      </c>
    </row>
    <row r="49" spans="2:18" ht="15">
      <c r="B49" s="77" t="s">
        <v>201</v>
      </c>
      <c r="E49" s="78">
        <f t="shared" si="0"/>
        <v>29</v>
      </c>
      <c r="R49" s="78">
        <v>29</v>
      </c>
    </row>
    <row r="50" spans="2:9" ht="15">
      <c r="B50" s="77" t="s">
        <v>200</v>
      </c>
      <c r="E50" s="78">
        <f t="shared" si="0"/>
        <v>15</v>
      </c>
      <c r="I50" s="78">
        <v>15</v>
      </c>
    </row>
    <row r="51" spans="2:7" ht="15">
      <c r="B51" s="77" t="s">
        <v>289</v>
      </c>
      <c r="E51" s="78">
        <f t="shared" si="0"/>
        <v>14.9</v>
      </c>
      <c r="G51" s="78">
        <v>14.9</v>
      </c>
    </row>
    <row r="52" spans="2:11" ht="15">
      <c r="B52" s="77" t="s">
        <v>284</v>
      </c>
      <c r="E52" s="78">
        <f t="shared" si="0"/>
        <v>2</v>
      </c>
      <c r="K52" s="78">
        <v>2</v>
      </c>
    </row>
    <row r="53" spans="2:14" ht="15">
      <c r="B53" s="77" t="s">
        <v>199</v>
      </c>
      <c r="E53" s="78">
        <f t="shared" si="0"/>
        <v>18.55</v>
      </c>
      <c r="N53" s="78">
        <v>18.55</v>
      </c>
    </row>
    <row r="54" spans="2:5" ht="15">
      <c r="B54" s="77" t="s">
        <v>215</v>
      </c>
      <c r="D54" s="78">
        <v>80</v>
      </c>
      <c r="E54" s="86">
        <f>-D54</f>
        <v>-80</v>
      </c>
    </row>
    <row r="55" spans="2:5" ht="15">
      <c r="B55" s="77" t="s">
        <v>95</v>
      </c>
      <c r="D55" s="78">
        <v>431.14</v>
      </c>
      <c r="E55" s="86">
        <f>-D55</f>
        <v>-431.14</v>
      </c>
    </row>
    <row r="56" spans="1:6" ht="15">
      <c r="A56" s="76">
        <v>42946</v>
      </c>
      <c r="B56" s="77" t="s">
        <v>196</v>
      </c>
      <c r="E56" s="78">
        <f t="shared" si="0"/>
        <v>91.98</v>
      </c>
      <c r="F56" s="78">
        <v>91.98</v>
      </c>
    </row>
    <row r="57" spans="2:6" ht="15">
      <c r="B57" s="77" t="s">
        <v>197</v>
      </c>
      <c r="E57" s="78">
        <f t="shared" si="0"/>
        <v>56.6</v>
      </c>
      <c r="F57" s="78">
        <v>56.6</v>
      </c>
    </row>
    <row r="58" spans="2:6" ht="15">
      <c r="B58" s="77" t="s">
        <v>198</v>
      </c>
      <c r="E58" s="78">
        <f t="shared" si="0"/>
        <v>88.6</v>
      </c>
      <c r="F58" s="78">
        <v>88.6</v>
      </c>
    </row>
    <row r="59" spans="2:6" ht="15">
      <c r="B59" s="77" t="s">
        <v>300</v>
      </c>
      <c r="E59" s="78">
        <f t="shared" si="0"/>
        <v>-1</v>
      </c>
      <c r="F59" s="78">
        <v>-1</v>
      </c>
    </row>
    <row r="60" ht="15">
      <c r="E60" s="78">
        <f t="shared" si="0"/>
        <v>0</v>
      </c>
    </row>
    <row r="61" ht="15">
      <c r="E61" s="78">
        <f t="shared" si="0"/>
        <v>0</v>
      </c>
    </row>
    <row r="62" ht="15">
      <c r="E62" s="78">
        <f t="shared" si="0"/>
        <v>0</v>
      </c>
    </row>
    <row r="63" spans="2:5" ht="15">
      <c r="B63" s="77" t="s">
        <v>215</v>
      </c>
      <c r="D63" s="78">
        <v>0</v>
      </c>
      <c r="E63" s="86">
        <f>-D63</f>
        <v>0</v>
      </c>
    </row>
    <row r="64" spans="2:5" ht="15">
      <c r="B64" s="77" t="s">
        <v>95</v>
      </c>
      <c r="D64" s="78">
        <v>236.18</v>
      </c>
      <c r="E64" s="86">
        <f>-D64</f>
        <v>-236.18</v>
      </c>
    </row>
    <row r="65" ht="15">
      <c r="E65" s="78">
        <f t="shared" si="0"/>
        <v>0</v>
      </c>
    </row>
    <row r="66" spans="2:6" ht="15">
      <c r="B66" s="77" t="s">
        <v>96</v>
      </c>
      <c r="D66" s="78">
        <f>SUM(F66:Z66)</f>
        <v>156</v>
      </c>
      <c r="F66" s="78">
        <v>156</v>
      </c>
    </row>
    <row r="67" spans="2:6" ht="15">
      <c r="B67" s="77" t="s">
        <v>96</v>
      </c>
      <c r="D67" s="78">
        <f>SUM(F67:Z67)</f>
        <v>292</v>
      </c>
      <c r="F67" s="78">
        <v>292</v>
      </c>
    </row>
    <row r="68" spans="2:6" ht="15">
      <c r="B68" s="77" t="s">
        <v>96</v>
      </c>
      <c r="D68" s="78">
        <f>SUM(F68:Z68)</f>
        <v>27</v>
      </c>
      <c r="F68" s="78">
        <v>27</v>
      </c>
    </row>
    <row r="69" spans="2:4" ht="15">
      <c r="B69" s="77" t="s">
        <v>97</v>
      </c>
      <c r="D69" s="78">
        <f>SUM(F69:Z69)</f>
        <v>0</v>
      </c>
    </row>
    <row r="70" spans="2:4" ht="15">
      <c r="B70" s="77" t="s">
        <v>97</v>
      </c>
      <c r="D70" s="78">
        <f>SUM(F70:Z70)</f>
        <v>0</v>
      </c>
    </row>
    <row r="71" spans="2:21" ht="15">
      <c r="B71" s="77" t="s">
        <v>193</v>
      </c>
      <c r="D71" s="78">
        <v>663</v>
      </c>
      <c r="U71" s="78">
        <v>663</v>
      </c>
    </row>
    <row r="73" spans="4:28" ht="15.75" thickBot="1">
      <c r="D73" s="87">
        <f>SUM(D7:D72)</f>
        <v>3509.48</v>
      </c>
      <c r="E73" s="87">
        <f aca="true" t="shared" si="1" ref="E73:W73">SUM(E7:E72)</f>
        <v>0</v>
      </c>
      <c r="F73" s="87">
        <f t="shared" si="1"/>
        <v>2011.8599999999997</v>
      </c>
      <c r="G73" s="87">
        <f t="shared" si="1"/>
        <v>14.9</v>
      </c>
      <c r="H73" s="87">
        <f t="shared" si="1"/>
        <v>0</v>
      </c>
      <c r="I73" s="87">
        <f t="shared" si="1"/>
        <v>60</v>
      </c>
      <c r="J73" s="87">
        <f t="shared" si="1"/>
        <v>0</v>
      </c>
      <c r="K73" s="87">
        <f t="shared" si="1"/>
        <v>187.8</v>
      </c>
      <c r="L73" s="87">
        <f t="shared" si="1"/>
        <v>0</v>
      </c>
      <c r="M73" s="87">
        <f t="shared" si="1"/>
        <v>0</v>
      </c>
      <c r="N73" s="87">
        <f t="shared" si="1"/>
        <v>213.25</v>
      </c>
      <c r="O73" s="87">
        <f t="shared" si="1"/>
        <v>0</v>
      </c>
      <c r="P73" s="87">
        <f t="shared" si="1"/>
        <v>0</v>
      </c>
      <c r="Q73" s="87">
        <f t="shared" si="1"/>
        <v>45.89</v>
      </c>
      <c r="R73" s="87">
        <f t="shared" si="1"/>
        <v>133.98</v>
      </c>
      <c r="S73" s="87">
        <f t="shared" si="1"/>
        <v>142</v>
      </c>
      <c r="T73" s="87">
        <f t="shared" si="1"/>
        <v>0</v>
      </c>
      <c r="U73" s="87">
        <f t="shared" si="1"/>
        <v>663</v>
      </c>
      <c r="V73" s="87">
        <f t="shared" si="1"/>
        <v>0</v>
      </c>
      <c r="W73" s="87">
        <f t="shared" si="1"/>
        <v>36.8</v>
      </c>
      <c r="X73" s="88"/>
      <c r="Y73" s="88"/>
      <c r="Z73" s="88"/>
      <c r="AA73" s="89"/>
      <c r="AB73" s="89"/>
    </row>
    <row r="74" ht="15.75" thickTop="1">
      <c r="E74" s="90">
        <f>SUM(F73:Z73)</f>
        <v>3509.48</v>
      </c>
    </row>
    <row r="78" spans="2:26" ht="15">
      <c r="B78" s="80" t="s">
        <v>15</v>
      </c>
      <c r="W78" s="123" t="s">
        <v>77</v>
      </c>
      <c r="X78" s="123"/>
      <c r="Y78" s="123"/>
      <c r="Z78" s="123"/>
    </row>
    <row r="79" spans="2:30" ht="15">
      <c r="B79" s="81" t="s">
        <v>92</v>
      </c>
      <c r="C79" s="77" t="s">
        <v>79</v>
      </c>
      <c r="D79" s="82" t="s">
        <v>1</v>
      </c>
      <c r="E79" s="82" t="s">
        <v>2</v>
      </c>
      <c r="F79" s="82" t="s">
        <v>30</v>
      </c>
      <c r="G79" s="82" t="s">
        <v>31</v>
      </c>
      <c r="H79" s="82" t="s">
        <v>81</v>
      </c>
      <c r="I79" s="82" t="s">
        <v>66</v>
      </c>
      <c r="J79" s="82" t="s">
        <v>82</v>
      </c>
      <c r="K79" s="79" t="s">
        <v>83</v>
      </c>
      <c r="L79" s="82" t="s">
        <v>69</v>
      </c>
      <c r="M79" s="82" t="s">
        <v>85</v>
      </c>
      <c r="N79" s="82" t="s">
        <v>35</v>
      </c>
      <c r="O79" s="82" t="s">
        <v>68</v>
      </c>
      <c r="P79" s="82" t="s">
        <v>5</v>
      </c>
      <c r="Q79" s="82" t="s">
        <v>6</v>
      </c>
      <c r="R79" s="82" t="s">
        <v>89</v>
      </c>
      <c r="S79" s="82" t="s">
        <v>90</v>
      </c>
      <c r="T79" s="82" t="s">
        <v>92</v>
      </c>
      <c r="U79" s="82" t="s">
        <v>39</v>
      </c>
      <c r="V79" s="82" t="s">
        <v>93</v>
      </c>
      <c r="W79" s="82" t="s">
        <v>12</v>
      </c>
      <c r="X79" s="82" t="s">
        <v>13</v>
      </c>
      <c r="Y79" s="82" t="s">
        <v>60</v>
      </c>
      <c r="Z79" s="82" t="s">
        <v>6</v>
      </c>
      <c r="AA79" s="82" t="s">
        <v>37</v>
      </c>
      <c r="AB79" s="82" t="s">
        <v>94</v>
      </c>
      <c r="AC79" s="82" t="s">
        <v>6</v>
      </c>
      <c r="AD79" s="82"/>
    </row>
    <row r="80" spans="2:30" ht="15">
      <c r="B80" s="84"/>
      <c r="C80" s="77" t="s">
        <v>80</v>
      </c>
      <c r="D80" s="82"/>
      <c r="E80" s="82" t="s">
        <v>15</v>
      </c>
      <c r="F80" s="82" t="s">
        <v>61</v>
      </c>
      <c r="G80" s="82" t="s">
        <v>32</v>
      </c>
      <c r="H80" s="82" t="s">
        <v>33</v>
      </c>
      <c r="I80" s="82" t="s">
        <v>67</v>
      </c>
      <c r="J80" s="82" t="s">
        <v>11</v>
      </c>
      <c r="K80" s="79" t="s">
        <v>84</v>
      </c>
      <c r="L80" s="82" t="s">
        <v>34</v>
      </c>
      <c r="M80" s="82" t="s">
        <v>86</v>
      </c>
      <c r="N80" s="82" t="s">
        <v>36</v>
      </c>
      <c r="O80" s="82" t="s">
        <v>87</v>
      </c>
      <c r="P80" s="82" t="s">
        <v>38</v>
      </c>
      <c r="Q80" s="82" t="s">
        <v>5</v>
      </c>
      <c r="R80" s="82" t="s">
        <v>88</v>
      </c>
      <c r="S80" s="82" t="s">
        <v>91</v>
      </c>
      <c r="T80" s="82" t="s">
        <v>38</v>
      </c>
      <c r="U80" s="82" t="s">
        <v>40</v>
      </c>
      <c r="V80" s="82" t="s">
        <v>63</v>
      </c>
      <c r="W80" s="82"/>
      <c r="X80" s="82"/>
      <c r="Y80" s="82" t="s">
        <v>15</v>
      </c>
      <c r="Z80" s="82" t="s">
        <v>76</v>
      </c>
      <c r="AA80" s="82" t="s">
        <v>29</v>
      </c>
      <c r="AB80" s="82" t="s">
        <v>14</v>
      </c>
      <c r="AC80" s="82" t="s">
        <v>78</v>
      </c>
      <c r="AD80" s="82"/>
    </row>
    <row r="81" ht="15">
      <c r="A81" s="83" t="s">
        <v>0</v>
      </c>
    </row>
    <row r="82" spans="1:9" ht="15">
      <c r="A82" s="72">
        <v>42924</v>
      </c>
      <c r="B82" s="73" t="s">
        <v>223</v>
      </c>
      <c r="C82" s="73">
        <v>648</v>
      </c>
      <c r="D82" s="78">
        <f>SUM(E82:AF82)</f>
        <v>40</v>
      </c>
      <c r="E82" s="74"/>
      <c r="I82" s="78">
        <v>40</v>
      </c>
    </row>
    <row r="83" spans="1:25" ht="15">
      <c r="A83" s="72">
        <v>42930</v>
      </c>
      <c r="B83" s="73" t="s">
        <v>292</v>
      </c>
      <c r="C83" s="73">
        <v>649</v>
      </c>
      <c r="D83" s="78">
        <f aca="true" t="shared" si="2" ref="D83:D117">SUM(E83:AF83)</f>
        <v>116.22</v>
      </c>
      <c r="E83" s="74"/>
      <c r="Y83" s="78">
        <v>116.22</v>
      </c>
    </row>
    <row r="84" spans="1:23" ht="15">
      <c r="A84" s="72">
        <v>42930</v>
      </c>
      <c r="B84" s="73" t="s">
        <v>238</v>
      </c>
      <c r="C84" s="73">
        <v>650</v>
      </c>
      <c r="D84" s="78">
        <f t="shared" si="2"/>
        <v>25</v>
      </c>
      <c r="E84" s="74"/>
      <c r="W84" s="78">
        <v>25</v>
      </c>
    </row>
    <row r="85" spans="1:23" ht="15">
      <c r="A85" s="72">
        <v>42930</v>
      </c>
      <c r="B85" s="73" t="s">
        <v>246</v>
      </c>
      <c r="C85" s="73">
        <v>651</v>
      </c>
      <c r="D85" s="78">
        <f t="shared" si="2"/>
        <v>13.26</v>
      </c>
      <c r="E85" s="74"/>
      <c r="W85" s="78">
        <v>13.26</v>
      </c>
    </row>
    <row r="86" spans="1:6" ht="15">
      <c r="A86" s="72">
        <v>42930</v>
      </c>
      <c r="B86" s="73" t="s">
        <v>293</v>
      </c>
      <c r="C86" s="73">
        <v>652</v>
      </c>
      <c r="D86" s="78">
        <f t="shared" si="2"/>
        <v>149.42</v>
      </c>
      <c r="E86" s="74"/>
      <c r="F86" s="78">
        <v>149.42</v>
      </c>
    </row>
    <row r="87" spans="1:7" ht="15">
      <c r="A87" s="72">
        <v>42930</v>
      </c>
      <c r="B87" s="73" t="s">
        <v>294</v>
      </c>
      <c r="C87" s="73">
        <v>653</v>
      </c>
      <c r="D87" s="78">
        <f t="shared" si="2"/>
        <v>25</v>
      </c>
      <c r="E87" s="74"/>
      <c r="G87" s="78">
        <v>25</v>
      </c>
    </row>
    <row r="88" spans="1:7" ht="15">
      <c r="A88" s="72">
        <v>42930</v>
      </c>
      <c r="B88" s="73" t="s">
        <v>295</v>
      </c>
      <c r="C88" s="73">
        <v>654</v>
      </c>
      <c r="D88" s="78">
        <f t="shared" si="2"/>
        <v>67.82</v>
      </c>
      <c r="E88" s="74"/>
      <c r="G88" s="78">
        <v>67.82</v>
      </c>
    </row>
    <row r="89" spans="1:7" ht="15">
      <c r="A89" s="72">
        <v>42930</v>
      </c>
      <c r="B89" s="73" t="s">
        <v>296</v>
      </c>
      <c r="C89" s="73">
        <v>655</v>
      </c>
      <c r="D89" s="78">
        <f t="shared" si="2"/>
        <v>63.06</v>
      </c>
      <c r="E89" s="74"/>
      <c r="G89" s="78">
        <v>63.06</v>
      </c>
    </row>
    <row r="90" spans="1:7" ht="15">
      <c r="A90" s="72">
        <v>42931</v>
      </c>
      <c r="B90" s="73" t="s">
        <v>297</v>
      </c>
      <c r="C90" s="73">
        <v>656</v>
      </c>
      <c r="D90" s="78">
        <f t="shared" si="2"/>
        <v>20.9</v>
      </c>
      <c r="E90" s="74"/>
      <c r="G90" s="78">
        <v>20.9</v>
      </c>
    </row>
    <row r="91" spans="1:18" ht="15">
      <c r="A91" s="72">
        <v>42931</v>
      </c>
      <c r="B91" s="73" t="s">
        <v>298</v>
      </c>
      <c r="C91" s="73">
        <v>657</v>
      </c>
      <c r="D91" s="78">
        <f t="shared" si="2"/>
        <v>860</v>
      </c>
      <c r="E91" s="74"/>
      <c r="R91" s="78">
        <v>860</v>
      </c>
    </row>
    <row r="92" spans="1:9" ht="15">
      <c r="A92" s="72">
        <v>42931</v>
      </c>
      <c r="B92" s="73" t="s">
        <v>223</v>
      </c>
      <c r="C92" s="73">
        <v>658</v>
      </c>
      <c r="D92" s="78">
        <f t="shared" si="2"/>
        <v>40</v>
      </c>
      <c r="E92" s="74"/>
      <c r="I92" s="78">
        <v>40</v>
      </c>
    </row>
    <row r="93" spans="1:9" ht="15">
      <c r="A93" s="72">
        <v>42938</v>
      </c>
      <c r="B93" s="73" t="s">
        <v>223</v>
      </c>
      <c r="C93" s="73">
        <v>659</v>
      </c>
      <c r="D93" s="78">
        <f t="shared" si="2"/>
        <v>40</v>
      </c>
      <c r="E93" s="74"/>
      <c r="I93" s="78">
        <v>40</v>
      </c>
    </row>
    <row r="94" spans="1:9" ht="15">
      <c r="A94" s="72">
        <v>42945</v>
      </c>
      <c r="B94" s="73" t="s">
        <v>223</v>
      </c>
      <c r="C94" s="73">
        <v>660</v>
      </c>
      <c r="D94" s="78">
        <f t="shared" si="2"/>
        <v>40</v>
      </c>
      <c r="E94" s="74"/>
      <c r="I94" s="78">
        <v>40</v>
      </c>
    </row>
    <row r="95" spans="1:15" ht="15">
      <c r="A95" s="72">
        <v>42947</v>
      </c>
      <c r="B95" s="73" t="s">
        <v>299</v>
      </c>
      <c r="C95" s="73">
        <v>661</v>
      </c>
      <c r="D95" s="78">
        <f t="shared" si="2"/>
        <v>794.9</v>
      </c>
      <c r="E95" s="74"/>
      <c r="N95" s="78">
        <v>619</v>
      </c>
      <c r="O95" s="78">
        <v>175.9</v>
      </c>
    </row>
    <row r="96" spans="1:7" ht="15">
      <c r="A96" s="76">
        <v>42931</v>
      </c>
      <c r="B96" s="77" t="s">
        <v>301</v>
      </c>
      <c r="C96" s="77">
        <v>664</v>
      </c>
      <c r="D96" s="78">
        <f t="shared" si="2"/>
        <v>78.36</v>
      </c>
      <c r="G96" s="78">
        <v>78.36</v>
      </c>
    </row>
    <row r="97" ht="15">
      <c r="D97" s="78">
        <f t="shared" si="2"/>
        <v>0</v>
      </c>
    </row>
    <row r="98" ht="15">
      <c r="D98" s="78">
        <f t="shared" si="2"/>
        <v>0</v>
      </c>
    </row>
    <row r="99" ht="15">
      <c r="D99" s="78">
        <f t="shared" si="2"/>
        <v>0</v>
      </c>
    </row>
    <row r="100" ht="15">
      <c r="D100" s="78">
        <f t="shared" si="2"/>
        <v>0</v>
      </c>
    </row>
    <row r="101" ht="15">
      <c r="D101" s="78">
        <f t="shared" si="2"/>
        <v>0</v>
      </c>
    </row>
    <row r="102" ht="15">
      <c r="D102" s="78">
        <f t="shared" si="2"/>
        <v>0</v>
      </c>
    </row>
    <row r="103" ht="15">
      <c r="D103" s="78">
        <f t="shared" si="2"/>
        <v>0</v>
      </c>
    </row>
    <row r="104" ht="15">
      <c r="D104" s="78">
        <f t="shared" si="2"/>
        <v>0</v>
      </c>
    </row>
    <row r="105" ht="15">
      <c r="D105" s="78">
        <f t="shared" si="2"/>
        <v>0</v>
      </c>
    </row>
    <row r="106" ht="15">
      <c r="D106" s="78">
        <f t="shared" si="2"/>
        <v>0</v>
      </c>
    </row>
    <row r="107" ht="15">
      <c r="D107" s="78">
        <f t="shared" si="2"/>
        <v>0</v>
      </c>
    </row>
    <row r="108" ht="15">
      <c r="D108" s="78">
        <f t="shared" si="2"/>
        <v>0</v>
      </c>
    </row>
    <row r="109" ht="15">
      <c r="D109" s="78">
        <f t="shared" si="2"/>
        <v>0</v>
      </c>
    </row>
    <row r="110" ht="15">
      <c r="D110" s="78">
        <f t="shared" si="2"/>
        <v>0</v>
      </c>
    </row>
    <row r="111" ht="15">
      <c r="D111" s="78">
        <f t="shared" si="2"/>
        <v>0</v>
      </c>
    </row>
    <row r="112" ht="15">
      <c r="D112" s="78">
        <f t="shared" si="2"/>
        <v>0</v>
      </c>
    </row>
    <row r="113" ht="15">
      <c r="D113" s="78">
        <f t="shared" si="2"/>
        <v>0</v>
      </c>
    </row>
    <row r="114" ht="15">
      <c r="D114" s="78">
        <f t="shared" si="2"/>
        <v>0</v>
      </c>
    </row>
    <row r="115" ht="15">
      <c r="D115" s="78">
        <f t="shared" si="2"/>
        <v>0</v>
      </c>
    </row>
    <row r="116" ht="15">
      <c r="D116" s="78">
        <f t="shared" si="2"/>
        <v>0</v>
      </c>
    </row>
    <row r="117" ht="15">
      <c r="D117" s="78">
        <f t="shared" si="2"/>
        <v>0</v>
      </c>
    </row>
    <row r="118" spans="2:4" ht="15">
      <c r="B118" s="77" t="s">
        <v>102</v>
      </c>
      <c r="D118" s="78">
        <f>SUM(F118:AE118)</f>
        <v>0</v>
      </c>
    </row>
    <row r="119" spans="2:7" ht="15">
      <c r="B119" s="77" t="s">
        <v>192</v>
      </c>
      <c r="D119" s="78">
        <f>SUM(F119:AE119)</f>
        <v>163</v>
      </c>
      <c r="G119" s="78">
        <v>163</v>
      </c>
    </row>
    <row r="120" spans="2:9" ht="15">
      <c r="B120" s="77" t="s">
        <v>194</v>
      </c>
      <c r="D120" s="78">
        <f>SUM(F120:AE120)</f>
        <v>45.32</v>
      </c>
      <c r="I120" s="78">
        <v>45.32</v>
      </c>
    </row>
    <row r="121" spans="2:12" ht="15">
      <c r="B121" s="77" t="s">
        <v>282</v>
      </c>
      <c r="D121" s="78">
        <f>SUM(F121:AE121)</f>
        <v>268.92</v>
      </c>
      <c r="L121" s="78">
        <v>268.92</v>
      </c>
    </row>
    <row r="122" ht="15">
      <c r="D122" s="78">
        <f>SUM(F122:AE122)</f>
        <v>0</v>
      </c>
    </row>
    <row r="125" spans="4:31" ht="15.75" thickBot="1">
      <c r="D125" s="87">
        <f>SUM(D82:D124)</f>
        <v>2851.1800000000003</v>
      </c>
      <c r="E125" s="87">
        <f aca="true" t="shared" si="3" ref="E125:AC125">SUM(E82:E124)</f>
        <v>0</v>
      </c>
      <c r="F125" s="87">
        <f t="shared" si="3"/>
        <v>149.42</v>
      </c>
      <c r="G125" s="87">
        <f t="shared" si="3"/>
        <v>418.14</v>
      </c>
      <c r="H125" s="87">
        <f t="shared" si="3"/>
        <v>0</v>
      </c>
      <c r="I125" s="87">
        <f t="shared" si="3"/>
        <v>205.32</v>
      </c>
      <c r="J125" s="87">
        <f t="shared" si="3"/>
        <v>0</v>
      </c>
      <c r="K125" s="87">
        <f t="shared" si="3"/>
        <v>0</v>
      </c>
      <c r="L125" s="87">
        <f t="shared" si="3"/>
        <v>268.92</v>
      </c>
      <c r="M125" s="87">
        <f t="shared" si="3"/>
        <v>0</v>
      </c>
      <c r="N125" s="87">
        <f t="shared" si="3"/>
        <v>619</v>
      </c>
      <c r="O125" s="87">
        <f t="shared" si="3"/>
        <v>175.9</v>
      </c>
      <c r="P125" s="87">
        <f t="shared" si="3"/>
        <v>0</v>
      </c>
      <c r="Q125" s="87">
        <f t="shared" si="3"/>
        <v>0</v>
      </c>
      <c r="R125" s="87">
        <f t="shared" si="3"/>
        <v>860</v>
      </c>
      <c r="S125" s="87">
        <f t="shared" si="3"/>
        <v>0</v>
      </c>
      <c r="T125" s="87">
        <f t="shared" si="3"/>
        <v>0</v>
      </c>
      <c r="U125" s="87">
        <f t="shared" si="3"/>
        <v>0</v>
      </c>
      <c r="V125" s="87">
        <f t="shared" si="3"/>
        <v>0</v>
      </c>
      <c r="W125" s="87">
        <f t="shared" si="3"/>
        <v>38.26</v>
      </c>
      <c r="X125" s="87">
        <f t="shared" si="3"/>
        <v>0</v>
      </c>
      <c r="Y125" s="87">
        <f t="shared" si="3"/>
        <v>116.22</v>
      </c>
      <c r="Z125" s="87">
        <f t="shared" si="3"/>
        <v>0</v>
      </c>
      <c r="AA125" s="87">
        <f t="shared" si="3"/>
        <v>0</v>
      </c>
      <c r="AB125" s="87">
        <f t="shared" si="3"/>
        <v>0</v>
      </c>
      <c r="AC125" s="87">
        <f t="shared" si="3"/>
        <v>0</v>
      </c>
      <c r="AD125" s="88"/>
      <c r="AE125" s="88"/>
    </row>
    <row r="126" ht="15.75" thickTop="1">
      <c r="E126" s="91">
        <f>SUM(F125:AE125)</f>
        <v>2851.18</v>
      </c>
    </row>
    <row r="130" ht="15.75" thickBot="1"/>
    <row r="131" spans="2:6" ht="15">
      <c r="B131" s="92" t="s">
        <v>104</v>
      </c>
      <c r="C131" s="93"/>
      <c r="D131" s="94"/>
      <c r="E131" s="94"/>
      <c r="F131" s="95"/>
    </row>
    <row r="132" spans="2:6" ht="15">
      <c r="B132" s="96" t="s">
        <v>98</v>
      </c>
      <c r="C132" s="97"/>
      <c r="D132" s="89"/>
      <c r="E132" s="89">
        <f>June!E131</f>
        <v>7232.120000000001</v>
      </c>
      <c r="F132" s="98"/>
    </row>
    <row r="133" spans="2:6" ht="15">
      <c r="B133" s="99" t="s">
        <v>100</v>
      </c>
      <c r="C133" s="97"/>
      <c r="D133" s="89"/>
      <c r="E133" s="100">
        <f>E74</f>
        <v>3509.48</v>
      </c>
      <c r="F133" s="98"/>
    </row>
    <row r="134" spans="2:6" ht="15">
      <c r="B134" s="99"/>
      <c r="C134" s="97"/>
      <c r="D134" s="89"/>
      <c r="E134" s="89">
        <f>SUM(E132:E133)</f>
        <v>10741.6</v>
      </c>
      <c r="F134" s="98"/>
    </row>
    <row r="135" spans="2:6" ht="15">
      <c r="B135" s="99" t="s">
        <v>101</v>
      </c>
      <c r="C135" s="97"/>
      <c r="D135" s="89"/>
      <c r="E135" s="101">
        <f>-E126</f>
        <v>-2851.18</v>
      </c>
      <c r="F135" s="98"/>
    </row>
    <row r="136" spans="2:6" ht="15">
      <c r="B136" s="99"/>
      <c r="C136" s="97"/>
      <c r="D136" s="89"/>
      <c r="E136" s="102"/>
      <c r="F136" s="98"/>
    </row>
    <row r="137" spans="2:6" ht="15.75" thickBot="1">
      <c r="B137" s="99" t="s">
        <v>103</v>
      </c>
      <c r="C137" s="97"/>
      <c r="D137" s="89"/>
      <c r="E137" s="103">
        <f>SUM(E134:E135)</f>
        <v>7890.42</v>
      </c>
      <c r="F137" s="98"/>
    </row>
    <row r="138" spans="2:6" ht="16.5" thickBot="1" thickTop="1">
      <c r="B138" s="104"/>
      <c r="C138" s="105"/>
      <c r="D138" s="106"/>
      <c r="E138" s="106"/>
      <c r="F138" s="107"/>
    </row>
    <row r="140" ht="15.75" thickBot="1"/>
    <row r="141" spans="2:6" ht="15">
      <c r="B141" s="92" t="s">
        <v>41</v>
      </c>
      <c r="C141" s="93"/>
      <c r="D141" s="94"/>
      <c r="E141" s="94"/>
      <c r="F141" s="95"/>
    </row>
    <row r="142" spans="2:6" ht="15">
      <c r="B142" s="99" t="s">
        <v>105</v>
      </c>
      <c r="C142" s="97"/>
      <c r="D142" s="89"/>
      <c r="E142" s="89">
        <v>8135.42</v>
      </c>
      <c r="F142" s="98"/>
    </row>
    <row r="143" spans="2:6" ht="15">
      <c r="B143" s="99" t="s">
        <v>106</v>
      </c>
      <c r="C143" s="97"/>
      <c r="D143" s="89"/>
      <c r="E143" s="108"/>
      <c r="F143" s="98"/>
    </row>
    <row r="144" spans="2:6" ht="15">
      <c r="B144" s="99"/>
      <c r="C144" s="97"/>
      <c r="D144" s="89"/>
      <c r="E144" s="89">
        <f>SUM(E142:E143)</f>
        <v>8135.42</v>
      </c>
      <c r="F144" s="98"/>
    </row>
    <row r="145" spans="2:6" ht="15">
      <c r="B145" s="99" t="s">
        <v>107</v>
      </c>
      <c r="C145" s="97"/>
      <c r="D145" s="89"/>
      <c r="E145" s="89"/>
      <c r="F145" s="98"/>
    </row>
    <row r="146" spans="2:6" ht="15">
      <c r="B146" s="99" t="s">
        <v>108</v>
      </c>
      <c r="C146" s="97"/>
      <c r="D146" s="89"/>
      <c r="E146" s="89"/>
      <c r="F146" s="98"/>
    </row>
    <row r="147" spans="2:6" ht="15">
      <c r="B147" s="99" t="s">
        <v>109</v>
      </c>
      <c r="C147" s="97"/>
      <c r="D147" s="89"/>
      <c r="E147" s="89"/>
      <c r="F147" s="98"/>
    </row>
    <row r="148" spans="2:6" ht="15">
      <c r="B148" s="99"/>
      <c r="C148" s="97"/>
      <c r="D148" s="89"/>
      <c r="E148" s="89"/>
      <c r="F148" s="98"/>
    </row>
    <row r="149" spans="2:6" ht="15">
      <c r="B149" s="99"/>
      <c r="C149" s="97"/>
      <c r="D149" s="89"/>
      <c r="E149" s="108"/>
      <c r="F149" s="98"/>
    </row>
    <row r="150" spans="2:6" ht="15">
      <c r="B150" s="99"/>
      <c r="C150" s="97"/>
      <c r="D150" s="89"/>
      <c r="E150" s="89">
        <f>SUM(E144:E149)</f>
        <v>8135.42</v>
      </c>
      <c r="F150" s="98"/>
    </row>
    <row r="151" spans="2:6" ht="15">
      <c r="B151" s="99"/>
      <c r="C151" s="97"/>
      <c r="D151" s="89"/>
      <c r="E151" s="89"/>
      <c r="F151" s="98"/>
    </row>
    <row r="152" spans="2:6" ht="15">
      <c r="B152" s="99" t="s">
        <v>110</v>
      </c>
      <c r="C152" s="97"/>
      <c r="D152" s="89"/>
      <c r="E152" s="89"/>
      <c r="F152" s="98"/>
    </row>
    <row r="153" spans="2:6" ht="15">
      <c r="B153" s="99" t="s">
        <v>111</v>
      </c>
      <c r="C153" s="97"/>
      <c r="D153" s="89"/>
      <c r="E153" s="89"/>
      <c r="F153" s="98"/>
    </row>
    <row r="154" spans="2:6" ht="15">
      <c r="B154" s="99" t="s">
        <v>109</v>
      </c>
      <c r="C154" s="97"/>
      <c r="D154" s="89"/>
      <c r="E154" s="89"/>
      <c r="F154" s="98"/>
    </row>
    <row r="155" spans="1:6" ht="15">
      <c r="A155" s="76" t="s">
        <v>113</v>
      </c>
      <c r="B155" s="99" t="s">
        <v>112</v>
      </c>
      <c r="C155" s="97"/>
      <c r="D155" s="89"/>
      <c r="E155" s="89"/>
      <c r="F155" s="98"/>
    </row>
    <row r="156" spans="2:6" ht="15">
      <c r="B156" s="99" t="s">
        <v>112</v>
      </c>
      <c r="C156" s="97"/>
      <c r="D156" s="89"/>
      <c r="E156" s="89"/>
      <c r="F156" s="98"/>
    </row>
    <row r="157" spans="2:6" ht="15">
      <c r="B157" s="99" t="s">
        <v>112</v>
      </c>
      <c r="C157" s="97">
        <v>521</v>
      </c>
      <c r="D157" s="89">
        <v>60</v>
      </c>
      <c r="E157" s="89"/>
      <c r="F157" s="98"/>
    </row>
    <row r="158" spans="2:6" ht="15">
      <c r="B158" s="99" t="s">
        <v>112</v>
      </c>
      <c r="C158" s="109"/>
      <c r="D158" s="89"/>
      <c r="E158" s="89"/>
      <c r="F158" s="98"/>
    </row>
    <row r="159" spans="2:6" ht="15">
      <c r="B159" s="99" t="s">
        <v>112</v>
      </c>
      <c r="C159" s="109">
        <v>595</v>
      </c>
      <c r="D159" s="89">
        <v>60</v>
      </c>
      <c r="E159" s="89"/>
      <c r="F159" s="98"/>
    </row>
    <row r="160" spans="2:6" ht="15">
      <c r="B160" s="99" t="s">
        <v>112</v>
      </c>
      <c r="C160" s="109">
        <v>640</v>
      </c>
      <c r="D160" s="74">
        <v>60</v>
      </c>
      <c r="E160" s="89"/>
      <c r="F160" s="98"/>
    </row>
    <row r="161" spans="2:6" ht="15">
      <c r="B161" s="99" t="s">
        <v>112</v>
      </c>
      <c r="C161" s="109">
        <v>650</v>
      </c>
      <c r="D161" s="74">
        <v>25</v>
      </c>
      <c r="E161" s="89"/>
      <c r="F161" s="98"/>
    </row>
    <row r="162" spans="2:6" ht="15">
      <c r="B162" s="99"/>
      <c r="C162" s="109">
        <v>660</v>
      </c>
      <c r="D162" s="74">
        <v>40</v>
      </c>
      <c r="E162" s="89"/>
      <c r="F162" s="98"/>
    </row>
    <row r="163" spans="2:6" ht="15">
      <c r="B163" s="99"/>
      <c r="E163" s="89"/>
      <c r="F163" s="98"/>
    </row>
    <row r="164" spans="2:6" ht="15">
      <c r="B164" s="99"/>
      <c r="C164" s="97"/>
      <c r="D164" s="89"/>
      <c r="E164" s="89">
        <f>SUM(D154:D162)</f>
        <v>245</v>
      </c>
      <c r="F164" s="98"/>
    </row>
    <row r="165" spans="2:6" ht="15">
      <c r="B165" s="99"/>
      <c r="C165" s="97"/>
      <c r="D165" s="89"/>
      <c r="E165" s="89"/>
      <c r="F165" s="98"/>
    </row>
    <row r="166" spans="2:6" ht="15.75" thickBot="1">
      <c r="B166" s="99" t="s">
        <v>114</v>
      </c>
      <c r="C166" s="97"/>
      <c r="D166" s="89"/>
      <c r="E166" s="103">
        <f>E150-E164</f>
        <v>7890.42</v>
      </c>
      <c r="F166" s="98"/>
    </row>
    <row r="167" spans="2:6" ht="15.75" thickTop="1">
      <c r="B167" s="99" t="s">
        <v>115</v>
      </c>
      <c r="C167" s="97"/>
      <c r="D167" s="89"/>
      <c r="E167" s="89"/>
      <c r="F167" s="98"/>
    </row>
    <row r="168" spans="2:6" ht="15.75" thickBot="1">
      <c r="B168" s="104"/>
      <c r="C168" s="105"/>
      <c r="D168" s="106"/>
      <c r="E168" s="106"/>
      <c r="F168" s="107"/>
    </row>
  </sheetData>
  <sheetProtection/>
  <mergeCells count="2">
    <mergeCell ref="W78:Z78"/>
    <mergeCell ref="Q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70"/>
  <sheetViews>
    <sheetView zoomScalePageLayoutView="0"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15" sqref="Q115"/>
    </sheetView>
  </sheetViews>
  <sheetFormatPr defaultColWidth="9.140625" defaultRowHeight="12.75"/>
  <cols>
    <col min="1" max="1" width="6.8515625" style="3" customWidth="1"/>
    <col min="2" max="2" width="36.57421875" style="1" customWidth="1"/>
    <col min="3" max="3" width="6.57421875" style="1" customWidth="1"/>
    <col min="4" max="9" width="9.140625" style="2" customWidth="1"/>
    <col min="10" max="10" width="10.421875" style="2" bestFit="1" customWidth="1"/>
    <col min="11" max="11" width="11.28125" style="2" bestFit="1" customWidth="1"/>
    <col min="12" max="12" width="9.8515625" style="2" bestFit="1" customWidth="1"/>
    <col min="13" max="14" width="9.140625" style="2" customWidth="1"/>
    <col min="15" max="15" width="10.28125" style="2" bestFit="1" customWidth="1"/>
    <col min="16" max="16" width="10.57421875" style="2" bestFit="1" customWidth="1"/>
    <col min="17" max="17" width="10.28125" style="2" bestFit="1" customWidth="1"/>
    <col min="18" max="18" width="10.57421875" style="2" bestFit="1" customWidth="1"/>
    <col min="19" max="20" width="9.140625" style="2" customWidth="1"/>
    <col min="21" max="21" width="9.8515625" style="2" bestFit="1" customWidth="1"/>
    <col min="22" max="22" width="10.28125" style="2" bestFit="1" customWidth="1"/>
    <col min="23" max="26" width="9.140625" style="2" customWidth="1"/>
    <col min="27" max="27" width="10.421875" style="2" bestFit="1" customWidth="1"/>
    <col min="28" max="32" width="9.140625" style="2" customWidth="1"/>
    <col min="33" max="16384" width="9.140625" style="1" customWidth="1"/>
  </cols>
  <sheetData>
    <row r="1" ht="11.25">
      <c r="C1" s="2">
        <f>SUM(E18:E24)</f>
        <v>451.22</v>
      </c>
    </row>
    <row r="2" ht="12.75">
      <c r="B2" s="18" t="s">
        <v>119</v>
      </c>
    </row>
    <row r="3" spans="2:20" ht="11.25">
      <c r="B3" s="5" t="s">
        <v>15</v>
      </c>
      <c r="Q3" s="121" t="s">
        <v>77</v>
      </c>
      <c r="R3" s="121"/>
      <c r="S3" s="121"/>
      <c r="T3" s="121"/>
    </row>
    <row r="4" spans="1:26" ht="12.75">
      <c r="A4" s="20"/>
      <c r="B4" s="23" t="s">
        <v>99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72</v>
      </c>
      <c r="I4" s="15" t="s">
        <v>74</v>
      </c>
      <c r="J4" s="15" t="s">
        <v>75</v>
      </c>
      <c r="K4" s="15" t="s">
        <v>5</v>
      </c>
      <c r="L4" s="15" t="s">
        <v>6</v>
      </c>
      <c r="M4" s="15" t="s">
        <v>7</v>
      </c>
      <c r="N4" s="15" t="s">
        <v>8</v>
      </c>
      <c r="O4" s="15" t="s">
        <v>9</v>
      </c>
      <c r="P4" s="15" t="s">
        <v>62</v>
      </c>
      <c r="Q4" s="15" t="s">
        <v>12</v>
      </c>
      <c r="R4" s="15" t="s">
        <v>13</v>
      </c>
      <c r="S4" s="15" t="s">
        <v>60</v>
      </c>
      <c r="T4" s="15" t="s">
        <v>6</v>
      </c>
      <c r="U4" s="15" t="s">
        <v>94</v>
      </c>
      <c r="V4" s="15" t="s">
        <v>6</v>
      </c>
      <c r="W4" s="15" t="s">
        <v>203</v>
      </c>
      <c r="X4" s="1"/>
      <c r="Y4" s="15"/>
      <c r="Z4" s="15"/>
    </row>
    <row r="5" spans="1:26" ht="11.25">
      <c r="A5" s="22" t="s">
        <v>0</v>
      </c>
      <c r="B5" s="6"/>
      <c r="D5" s="15"/>
      <c r="E5" s="15"/>
      <c r="F5" s="15"/>
      <c r="G5" s="15"/>
      <c r="H5" s="15" t="s">
        <v>73</v>
      </c>
      <c r="I5" s="15"/>
      <c r="J5" s="15" t="s">
        <v>18</v>
      </c>
      <c r="K5" s="15" t="s">
        <v>150</v>
      </c>
      <c r="L5" s="15" t="s">
        <v>5</v>
      </c>
      <c r="M5" s="15"/>
      <c r="N5" s="15" t="s">
        <v>10</v>
      </c>
      <c r="O5" s="15" t="s">
        <v>63</v>
      </c>
      <c r="P5" s="15" t="s">
        <v>11</v>
      </c>
      <c r="Q5" s="15"/>
      <c r="R5" s="15"/>
      <c r="S5" s="15" t="s">
        <v>15</v>
      </c>
      <c r="T5" s="15" t="s">
        <v>76</v>
      </c>
      <c r="U5" s="15" t="s">
        <v>14</v>
      </c>
      <c r="V5" s="15" t="s">
        <v>78</v>
      </c>
      <c r="X5" s="1"/>
      <c r="Y5" s="15"/>
      <c r="Z5" s="15"/>
    </row>
    <row r="7" spans="1:6" ht="11.25">
      <c r="A7" s="3">
        <v>42953</v>
      </c>
      <c r="B7" s="1" t="s">
        <v>196</v>
      </c>
      <c r="E7" s="2">
        <f>SUM(F7:AI7)</f>
        <v>107.91</v>
      </c>
      <c r="F7" s="2">
        <v>107.91</v>
      </c>
    </row>
    <row r="8" spans="2:6" ht="11.25">
      <c r="B8" s="1" t="s">
        <v>197</v>
      </c>
      <c r="E8" s="2">
        <f aca="true" t="shared" si="0" ref="E8:E62">SUM(F8:AI8)</f>
        <v>49</v>
      </c>
      <c r="F8" s="2">
        <v>49</v>
      </c>
    </row>
    <row r="9" spans="2:6" ht="11.25">
      <c r="B9" s="1" t="s">
        <v>198</v>
      </c>
      <c r="E9" s="2">
        <f t="shared" si="0"/>
        <v>123</v>
      </c>
      <c r="F9" s="2">
        <v>123</v>
      </c>
    </row>
    <row r="10" spans="2:17" ht="11.25">
      <c r="B10" s="1" t="s">
        <v>12</v>
      </c>
      <c r="E10" s="2">
        <f t="shared" si="0"/>
        <v>14.2</v>
      </c>
      <c r="Q10" s="2">
        <v>14.2</v>
      </c>
    </row>
    <row r="11" spans="2:18" ht="11.25">
      <c r="B11" s="1" t="s">
        <v>13</v>
      </c>
      <c r="E11" s="2">
        <f t="shared" si="0"/>
        <v>103.39</v>
      </c>
      <c r="R11" s="2">
        <v>103.39</v>
      </c>
    </row>
    <row r="12" spans="2:23" ht="11.25">
      <c r="B12" s="1" t="s">
        <v>203</v>
      </c>
      <c r="E12" s="2">
        <f t="shared" si="0"/>
        <v>13.5</v>
      </c>
      <c r="W12" s="2">
        <v>13.5</v>
      </c>
    </row>
    <row r="13" spans="2:14" ht="11.25">
      <c r="B13" s="1" t="s">
        <v>199</v>
      </c>
      <c r="E13" s="2">
        <f t="shared" si="0"/>
        <v>12.7</v>
      </c>
      <c r="N13" s="2">
        <v>12.7</v>
      </c>
    </row>
    <row r="14" spans="2:9" ht="11.25">
      <c r="B14" s="1" t="s">
        <v>200</v>
      </c>
      <c r="E14" s="2">
        <f t="shared" si="0"/>
        <v>15</v>
      </c>
      <c r="I14" s="2">
        <v>15</v>
      </c>
    </row>
    <row r="15" spans="2:12" ht="11.25">
      <c r="B15" s="1" t="s">
        <v>290</v>
      </c>
      <c r="E15" s="2">
        <f t="shared" si="0"/>
        <v>132.51</v>
      </c>
      <c r="L15" s="2">
        <v>132.51</v>
      </c>
    </row>
    <row r="16" spans="2:5" ht="11.25">
      <c r="B16" s="1" t="s">
        <v>191</v>
      </c>
      <c r="D16" s="2">
        <v>28</v>
      </c>
      <c r="E16" s="25">
        <f>-D16</f>
        <v>-28</v>
      </c>
    </row>
    <row r="17" spans="2:5" ht="11.25">
      <c r="B17" s="7" t="s">
        <v>95</v>
      </c>
      <c r="D17" s="2">
        <v>543.21</v>
      </c>
      <c r="E17" s="25">
        <f>-D17</f>
        <v>-543.21</v>
      </c>
    </row>
    <row r="18" spans="1:6" ht="11.25">
      <c r="A18" s="3">
        <v>42960</v>
      </c>
      <c r="B18" s="1" t="s">
        <v>196</v>
      </c>
      <c r="D18" s="2" t="s">
        <v>15</v>
      </c>
      <c r="E18" s="2">
        <f t="shared" si="0"/>
        <v>113.72</v>
      </c>
      <c r="F18" s="2">
        <v>113.72</v>
      </c>
    </row>
    <row r="19" spans="2:6" ht="11.25">
      <c r="B19" s="1" t="s">
        <v>197</v>
      </c>
      <c r="E19" s="2">
        <f t="shared" si="0"/>
        <v>59</v>
      </c>
      <c r="F19" s="2">
        <v>59</v>
      </c>
    </row>
    <row r="20" spans="2:6" ht="11.25">
      <c r="B20" s="1" t="s">
        <v>198</v>
      </c>
      <c r="E20" s="2">
        <f t="shared" si="0"/>
        <v>177.5</v>
      </c>
      <c r="F20" s="2">
        <v>177.5</v>
      </c>
    </row>
    <row r="21" spans="2:9" ht="11.25">
      <c r="B21" s="1" t="s">
        <v>200</v>
      </c>
      <c r="E21" s="2">
        <f t="shared" si="0"/>
        <v>15</v>
      </c>
      <c r="I21" s="2">
        <v>15</v>
      </c>
    </row>
    <row r="22" spans="2:19" ht="11.25">
      <c r="B22" s="1" t="s">
        <v>302</v>
      </c>
      <c r="E22" s="2">
        <f t="shared" si="0"/>
        <v>52</v>
      </c>
      <c r="S22" s="2">
        <v>52</v>
      </c>
    </row>
    <row r="23" spans="2:18" ht="11.25">
      <c r="B23" s="1" t="s">
        <v>201</v>
      </c>
      <c r="E23" s="2">
        <f t="shared" si="0"/>
        <v>29</v>
      </c>
      <c r="R23" s="2">
        <v>29</v>
      </c>
    </row>
    <row r="24" spans="2:11" ht="11.25">
      <c r="B24" s="1" t="s">
        <v>303</v>
      </c>
      <c r="E24" s="2">
        <f t="shared" si="0"/>
        <v>5</v>
      </c>
      <c r="K24" s="2">
        <v>5</v>
      </c>
    </row>
    <row r="25" spans="2:12" ht="11.25">
      <c r="B25" s="1" t="s">
        <v>290</v>
      </c>
      <c r="E25" s="2">
        <f t="shared" si="0"/>
        <v>184.66</v>
      </c>
      <c r="L25" s="2">
        <v>184.66</v>
      </c>
    </row>
    <row r="26" spans="2:12" ht="11.25">
      <c r="B26" s="1" t="s">
        <v>314</v>
      </c>
      <c r="E26" s="2">
        <f t="shared" si="0"/>
        <v>0</v>
      </c>
      <c r="L26" s="2">
        <v>0</v>
      </c>
    </row>
    <row r="27" spans="2:5" ht="11.25">
      <c r="B27" s="1" t="s">
        <v>215</v>
      </c>
      <c r="D27" s="2">
        <v>6584.39</v>
      </c>
      <c r="E27" s="24">
        <f>-D27</f>
        <v>-6584.39</v>
      </c>
    </row>
    <row r="28" spans="2:5" ht="11.25">
      <c r="B28" s="1" t="s">
        <v>215</v>
      </c>
      <c r="D28" s="2">
        <v>105</v>
      </c>
      <c r="E28" s="24">
        <f>-D28</f>
        <v>-105</v>
      </c>
    </row>
    <row r="29" spans="2:5" ht="11.25">
      <c r="B29" s="7" t="s">
        <v>95</v>
      </c>
      <c r="D29" s="2">
        <v>210.88</v>
      </c>
      <c r="E29" s="24">
        <f>-D29</f>
        <v>-210.88</v>
      </c>
    </row>
    <row r="30" spans="1:6" ht="11.25">
      <c r="A30" s="3">
        <v>42967</v>
      </c>
      <c r="B30" s="1" t="s">
        <v>196</v>
      </c>
      <c r="D30" s="2" t="s">
        <v>15</v>
      </c>
      <c r="E30" s="2">
        <f t="shared" si="0"/>
        <v>70.4</v>
      </c>
      <c r="F30" s="2">
        <v>70.4</v>
      </c>
    </row>
    <row r="31" spans="2:6" ht="11.25">
      <c r="B31" s="1" t="s">
        <v>197</v>
      </c>
      <c r="E31" s="2">
        <f t="shared" si="0"/>
        <v>61.4</v>
      </c>
      <c r="F31" s="2">
        <v>61.4</v>
      </c>
    </row>
    <row r="32" spans="2:6" ht="11.25">
      <c r="B32" s="1" t="s">
        <v>198</v>
      </c>
      <c r="E32" s="2">
        <f t="shared" si="0"/>
        <v>83</v>
      </c>
      <c r="F32" s="2">
        <v>83</v>
      </c>
    </row>
    <row r="33" spans="2:14" ht="11.25">
      <c r="B33" s="1" t="s">
        <v>199</v>
      </c>
      <c r="E33" s="2">
        <f t="shared" si="0"/>
        <v>21</v>
      </c>
      <c r="N33" s="2">
        <v>21</v>
      </c>
    </row>
    <row r="34" spans="2:14" ht="11.25">
      <c r="B34" s="1" t="s">
        <v>211</v>
      </c>
      <c r="E34" s="2">
        <f t="shared" si="0"/>
        <v>5.5</v>
      </c>
      <c r="N34" s="2">
        <v>5.5</v>
      </c>
    </row>
    <row r="35" spans="2:7" ht="11.25">
      <c r="B35" s="1" t="s">
        <v>283</v>
      </c>
      <c r="E35" s="2">
        <f>SUM(G35:AI35)</f>
        <v>15</v>
      </c>
      <c r="G35" s="2">
        <v>15</v>
      </c>
    </row>
    <row r="36" ht="11.25">
      <c r="E36" s="2">
        <f t="shared" si="0"/>
        <v>0</v>
      </c>
    </row>
    <row r="37" ht="11.25">
      <c r="E37" s="2">
        <f t="shared" si="0"/>
        <v>0</v>
      </c>
    </row>
    <row r="38" spans="2:5" ht="11.25">
      <c r="B38" s="1" t="s">
        <v>191</v>
      </c>
      <c r="D38" s="2">
        <v>80</v>
      </c>
      <c r="E38" s="24">
        <f>-D38</f>
        <v>-80</v>
      </c>
    </row>
    <row r="39" spans="2:5" ht="11.25">
      <c r="B39" s="7" t="s">
        <v>95</v>
      </c>
      <c r="D39" s="2">
        <v>176.3</v>
      </c>
      <c r="E39" s="24">
        <f>-D39</f>
        <v>-176.3</v>
      </c>
    </row>
    <row r="40" spans="1:6" ht="11.25">
      <c r="A40" s="3">
        <v>42974</v>
      </c>
      <c r="B40" s="1" t="s">
        <v>196</v>
      </c>
      <c r="E40" s="2">
        <f t="shared" si="0"/>
        <v>136.57</v>
      </c>
      <c r="F40" s="2">
        <v>136.57</v>
      </c>
    </row>
    <row r="41" spans="2:6" ht="11.25">
      <c r="B41" s="1" t="s">
        <v>197</v>
      </c>
      <c r="E41" s="2">
        <f t="shared" si="0"/>
        <v>61</v>
      </c>
      <c r="F41" s="2">
        <v>61</v>
      </c>
    </row>
    <row r="42" spans="2:6" ht="11.25">
      <c r="B42" s="1" t="s">
        <v>198</v>
      </c>
      <c r="D42" s="2" t="s">
        <v>15</v>
      </c>
      <c r="E42" s="2">
        <f t="shared" si="0"/>
        <v>60</v>
      </c>
      <c r="F42" s="2">
        <v>60</v>
      </c>
    </row>
    <row r="43" spans="2:7" ht="11.25">
      <c r="B43" s="1" t="s">
        <v>213</v>
      </c>
      <c r="E43" s="2">
        <f t="shared" si="0"/>
        <v>12.6</v>
      </c>
      <c r="G43" s="2">
        <v>12.6</v>
      </c>
    </row>
    <row r="44" spans="2:14" ht="11.25">
      <c r="B44" s="1" t="s">
        <v>199</v>
      </c>
      <c r="E44" s="2">
        <f t="shared" si="0"/>
        <v>14</v>
      </c>
      <c r="N44" s="2">
        <v>14</v>
      </c>
    </row>
    <row r="45" spans="2:9" ht="11.25">
      <c r="B45" s="1" t="s">
        <v>200</v>
      </c>
      <c r="E45" s="2">
        <f t="shared" si="0"/>
        <v>15</v>
      </c>
      <c r="I45" s="2">
        <v>15</v>
      </c>
    </row>
    <row r="46" spans="2:17" ht="11.25">
      <c r="B46" s="1" t="s">
        <v>12</v>
      </c>
      <c r="E46" s="2">
        <f t="shared" si="0"/>
        <v>31.3</v>
      </c>
      <c r="Q46" s="2">
        <v>31.3</v>
      </c>
    </row>
    <row r="47" spans="2:7" ht="11.25">
      <c r="B47" s="1" t="s">
        <v>283</v>
      </c>
      <c r="E47" s="2">
        <f>SUM(G47:AI47)</f>
        <v>15</v>
      </c>
      <c r="F47" s="1"/>
      <c r="G47" s="2">
        <v>15</v>
      </c>
    </row>
    <row r="48" spans="2:18" ht="11.25">
      <c r="B48" s="1" t="s">
        <v>13</v>
      </c>
      <c r="E48" s="2">
        <f t="shared" si="0"/>
        <v>67.88</v>
      </c>
      <c r="R48" s="2">
        <v>67.88</v>
      </c>
    </row>
    <row r="49" spans="2:23" ht="11.25">
      <c r="B49" s="1" t="s">
        <v>203</v>
      </c>
      <c r="E49" s="2">
        <f t="shared" si="0"/>
        <v>16.81</v>
      </c>
      <c r="W49" s="2">
        <v>16.81</v>
      </c>
    </row>
    <row r="50" spans="2:15" ht="11.25">
      <c r="B50" s="1" t="s">
        <v>313</v>
      </c>
      <c r="E50" s="2">
        <f t="shared" si="0"/>
        <v>6584.39</v>
      </c>
      <c r="O50" s="2">
        <v>6584.39</v>
      </c>
    </row>
    <row r="51" spans="2:5" ht="11.25">
      <c r="B51" s="1" t="s">
        <v>215</v>
      </c>
      <c r="D51" s="2">
        <v>40</v>
      </c>
      <c r="E51" s="24">
        <f>-D51</f>
        <v>-40</v>
      </c>
    </row>
    <row r="52" spans="2:5" ht="11.25">
      <c r="B52" s="7" t="s">
        <v>95</v>
      </c>
      <c r="D52" s="2">
        <v>390.16</v>
      </c>
      <c r="E52" s="24">
        <f>-D52</f>
        <v>-390.16</v>
      </c>
    </row>
    <row r="53" ht="11.25">
      <c r="E53" s="2">
        <f t="shared" si="0"/>
        <v>0</v>
      </c>
    </row>
    <row r="54" ht="11.25">
      <c r="E54" s="2">
        <f t="shared" si="0"/>
        <v>0</v>
      </c>
    </row>
    <row r="55" ht="11.25">
      <c r="E55" s="2">
        <f t="shared" si="0"/>
        <v>0</v>
      </c>
    </row>
    <row r="56" ht="11.25">
      <c r="E56" s="2">
        <f t="shared" si="0"/>
        <v>0</v>
      </c>
    </row>
    <row r="57" ht="11.25">
      <c r="E57" s="2">
        <f t="shared" si="0"/>
        <v>0</v>
      </c>
    </row>
    <row r="58" ht="11.25">
      <c r="E58" s="2">
        <f t="shared" si="0"/>
        <v>0</v>
      </c>
    </row>
    <row r="59" ht="11.25">
      <c r="E59" s="2">
        <f t="shared" si="0"/>
        <v>0</v>
      </c>
    </row>
    <row r="60" ht="11.25">
      <c r="E60" s="2">
        <f t="shared" si="0"/>
        <v>0</v>
      </c>
    </row>
    <row r="61" spans="2:5" ht="11.25">
      <c r="B61" s="7" t="s">
        <v>95</v>
      </c>
      <c r="D61" s="2">
        <v>0</v>
      </c>
      <c r="E61" s="24">
        <f>-D61</f>
        <v>0</v>
      </c>
    </row>
    <row r="62" ht="11.25">
      <c r="E62" s="2">
        <f t="shared" si="0"/>
        <v>0</v>
      </c>
    </row>
    <row r="63" spans="2:6" ht="11.25">
      <c r="B63" s="7" t="s">
        <v>96</v>
      </c>
      <c r="D63" s="2">
        <f>SUM(F63:Z63)</f>
        <v>226</v>
      </c>
      <c r="F63" s="2">
        <v>226</v>
      </c>
    </row>
    <row r="64" spans="2:6" ht="11.25">
      <c r="B64" s="7" t="s">
        <v>96</v>
      </c>
      <c r="D64" s="2">
        <f>SUM(F64:Z64)</f>
        <v>249</v>
      </c>
      <c r="F64" s="2">
        <v>249</v>
      </c>
    </row>
    <row r="65" spans="2:4" ht="11.25">
      <c r="B65" s="7" t="s">
        <v>96</v>
      </c>
      <c r="D65" s="2">
        <f>SUM(F65:Z65)</f>
        <v>0</v>
      </c>
    </row>
    <row r="66" spans="2:4" ht="11.25">
      <c r="B66" s="7" t="s">
        <v>97</v>
      </c>
      <c r="D66" s="2">
        <f>SUM(F66:Z66)</f>
        <v>0</v>
      </c>
    </row>
    <row r="67" spans="2:21" ht="11.25">
      <c r="B67" s="7" t="s">
        <v>193</v>
      </c>
      <c r="D67" s="2">
        <f>SUM(F67:Z67)</f>
        <v>663</v>
      </c>
      <c r="U67" s="2">
        <v>663</v>
      </c>
    </row>
    <row r="70" spans="4:27" ht="13.5" thickBot="1">
      <c r="D70" s="12">
        <f>SUM(D7:D69)</f>
        <v>9295.94</v>
      </c>
      <c r="E70" s="12">
        <f aca="true" t="shared" si="1" ref="E70:W70">SUM(E7:E69)</f>
        <v>319.99999999999983</v>
      </c>
      <c r="F70" s="12">
        <f t="shared" si="1"/>
        <v>1577.5</v>
      </c>
      <c r="G70" s="12">
        <f t="shared" si="1"/>
        <v>42.6</v>
      </c>
      <c r="H70" s="12">
        <f t="shared" si="1"/>
        <v>0</v>
      </c>
      <c r="I70" s="12">
        <f t="shared" si="1"/>
        <v>45</v>
      </c>
      <c r="J70" s="12">
        <f t="shared" si="1"/>
        <v>0</v>
      </c>
      <c r="K70" s="12">
        <f t="shared" si="1"/>
        <v>5</v>
      </c>
      <c r="L70" s="12">
        <f t="shared" si="1"/>
        <v>317.16999999999996</v>
      </c>
      <c r="M70" s="12">
        <f t="shared" si="1"/>
        <v>0</v>
      </c>
      <c r="N70" s="12">
        <f t="shared" si="1"/>
        <v>53.2</v>
      </c>
      <c r="O70" s="12">
        <f t="shared" si="1"/>
        <v>6584.39</v>
      </c>
      <c r="P70" s="12">
        <f t="shared" si="1"/>
        <v>0</v>
      </c>
      <c r="Q70" s="12">
        <f t="shared" si="1"/>
        <v>45.5</v>
      </c>
      <c r="R70" s="12">
        <f t="shared" si="1"/>
        <v>200.26999999999998</v>
      </c>
      <c r="S70" s="12">
        <f t="shared" si="1"/>
        <v>52</v>
      </c>
      <c r="T70" s="12">
        <f t="shared" si="1"/>
        <v>0</v>
      </c>
      <c r="U70" s="12">
        <f t="shared" si="1"/>
        <v>663</v>
      </c>
      <c r="V70" s="12">
        <f t="shared" si="1"/>
        <v>0</v>
      </c>
      <c r="W70" s="12">
        <f t="shared" si="1"/>
        <v>30.31</v>
      </c>
      <c r="X70" s="56"/>
      <c r="Y70" s="56"/>
      <c r="Z70" s="56"/>
      <c r="AA70" s="2" t="s">
        <v>15</v>
      </c>
    </row>
    <row r="71" ht="12" thickTop="1">
      <c r="E71" s="26">
        <f>SUM(F70:Z70)</f>
        <v>9615.94</v>
      </c>
    </row>
    <row r="75" spans="2:26" ht="11.25">
      <c r="B75" s="5" t="s">
        <v>15</v>
      </c>
      <c r="W75" s="121" t="s">
        <v>77</v>
      </c>
      <c r="X75" s="122"/>
      <c r="Y75" s="122"/>
      <c r="Z75" s="122"/>
    </row>
    <row r="76" spans="2:30" ht="12.75">
      <c r="B76" s="23" t="s">
        <v>92</v>
      </c>
      <c r="C76" s="7" t="s">
        <v>79</v>
      </c>
      <c r="D76" s="15" t="s">
        <v>1</v>
      </c>
      <c r="E76" s="15" t="s">
        <v>2</v>
      </c>
      <c r="F76" s="15" t="s">
        <v>30</v>
      </c>
      <c r="G76" s="15" t="s">
        <v>31</v>
      </c>
      <c r="H76" s="15" t="s">
        <v>81</v>
      </c>
      <c r="I76" s="15" t="s">
        <v>66</v>
      </c>
      <c r="J76" s="15" t="s">
        <v>82</v>
      </c>
      <c r="K76" s="16" t="s">
        <v>83</v>
      </c>
      <c r="L76" s="15" t="s">
        <v>69</v>
      </c>
      <c r="M76" s="15" t="s">
        <v>85</v>
      </c>
      <c r="N76" s="15" t="s">
        <v>35</v>
      </c>
      <c r="O76" s="15" t="s">
        <v>68</v>
      </c>
      <c r="P76" s="15" t="s">
        <v>5</v>
      </c>
      <c r="Q76" s="15" t="s">
        <v>6</v>
      </c>
      <c r="R76" s="15" t="s">
        <v>89</v>
      </c>
      <c r="S76" s="15" t="s">
        <v>90</v>
      </c>
      <c r="T76" s="15" t="s">
        <v>92</v>
      </c>
      <c r="U76" s="15" t="s">
        <v>39</v>
      </c>
      <c r="V76" s="15" t="s">
        <v>93</v>
      </c>
      <c r="W76" s="15" t="s">
        <v>12</v>
      </c>
      <c r="X76" s="15" t="s">
        <v>13</v>
      </c>
      <c r="Y76" s="15" t="s">
        <v>60</v>
      </c>
      <c r="Z76" s="15" t="s">
        <v>6</v>
      </c>
      <c r="AA76" s="15" t="s">
        <v>37</v>
      </c>
      <c r="AB76" s="15" t="s">
        <v>94</v>
      </c>
      <c r="AC76" s="15" t="s">
        <v>6</v>
      </c>
      <c r="AD76" s="15"/>
    </row>
    <row r="77" spans="2:30" ht="11.25">
      <c r="B77" s="6"/>
      <c r="C77" s="7" t="s">
        <v>80</v>
      </c>
      <c r="D77" s="15"/>
      <c r="E77" s="15" t="s">
        <v>15</v>
      </c>
      <c r="F77" s="15" t="s">
        <v>61</v>
      </c>
      <c r="G77" s="15" t="s">
        <v>32</v>
      </c>
      <c r="H77" s="15" t="s">
        <v>33</v>
      </c>
      <c r="I77" s="15" t="s">
        <v>67</v>
      </c>
      <c r="J77" s="15" t="s">
        <v>11</v>
      </c>
      <c r="K77" s="16" t="s">
        <v>84</v>
      </c>
      <c r="L77" s="15" t="s">
        <v>34</v>
      </c>
      <c r="M77" s="15" t="s">
        <v>86</v>
      </c>
      <c r="N77" s="15" t="s">
        <v>36</v>
      </c>
      <c r="O77" s="15" t="s">
        <v>87</v>
      </c>
      <c r="P77" s="15" t="s">
        <v>38</v>
      </c>
      <c r="Q77" s="15" t="s">
        <v>5</v>
      </c>
      <c r="R77" s="15" t="s">
        <v>88</v>
      </c>
      <c r="S77" s="15" t="s">
        <v>91</v>
      </c>
      <c r="T77" s="15" t="s">
        <v>38</v>
      </c>
      <c r="U77" s="15" t="s">
        <v>40</v>
      </c>
      <c r="V77" s="15" t="s">
        <v>63</v>
      </c>
      <c r="W77" s="15"/>
      <c r="X77" s="15"/>
      <c r="Y77" s="15" t="s">
        <v>15</v>
      </c>
      <c r="Z77" s="15" t="s">
        <v>76</v>
      </c>
      <c r="AA77" s="15" t="s">
        <v>29</v>
      </c>
      <c r="AB77" s="15" t="s">
        <v>14</v>
      </c>
      <c r="AC77" s="15" t="s">
        <v>78</v>
      </c>
      <c r="AD77" s="15"/>
    </row>
    <row r="78" ht="11.25">
      <c r="A78" s="22" t="s">
        <v>0</v>
      </c>
    </row>
    <row r="79" spans="1:9" ht="15">
      <c r="A79" s="72">
        <v>42952</v>
      </c>
      <c r="B79" s="73" t="s">
        <v>223</v>
      </c>
      <c r="C79" s="73">
        <v>662</v>
      </c>
      <c r="D79" s="2">
        <f>SUM(E79:AF79)</f>
        <v>40</v>
      </c>
      <c r="E79" s="74"/>
      <c r="I79" s="2">
        <v>40</v>
      </c>
    </row>
    <row r="80" spans="1:9" ht="15">
      <c r="A80" s="72">
        <v>42959</v>
      </c>
      <c r="B80" s="73" t="s">
        <v>223</v>
      </c>
      <c r="C80" s="73">
        <v>663</v>
      </c>
      <c r="D80" s="2">
        <f aca="true" t="shared" si="2" ref="D80:D114">SUM(E80:AF80)</f>
        <v>40</v>
      </c>
      <c r="E80" s="74"/>
      <c r="I80" s="2">
        <v>40</v>
      </c>
    </row>
    <row r="81" spans="1:7" ht="15">
      <c r="A81" s="72">
        <v>42966</v>
      </c>
      <c r="B81" s="73" t="s">
        <v>304</v>
      </c>
      <c r="C81" s="73">
        <v>665</v>
      </c>
      <c r="D81" s="2">
        <f t="shared" si="2"/>
        <v>87.19</v>
      </c>
      <c r="E81" s="74"/>
      <c r="G81" s="2">
        <v>87.19</v>
      </c>
    </row>
    <row r="82" spans="1:23" ht="15">
      <c r="A82" s="72">
        <v>42966</v>
      </c>
      <c r="B82" s="73" t="s">
        <v>246</v>
      </c>
      <c r="C82" s="73">
        <v>666</v>
      </c>
      <c r="D82" s="2">
        <f t="shared" si="2"/>
        <v>16.57</v>
      </c>
      <c r="E82" s="74"/>
      <c r="W82" s="2">
        <v>16.57</v>
      </c>
    </row>
    <row r="83" spans="1:6" ht="15">
      <c r="A83" s="72">
        <v>42966</v>
      </c>
      <c r="B83" s="73" t="s">
        <v>293</v>
      </c>
      <c r="C83" s="73">
        <v>667</v>
      </c>
      <c r="D83" s="2">
        <f t="shared" si="2"/>
        <v>113.34</v>
      </c>
      <c r="E83" s="74"/>
      <c r="F83" s="2">
        <v>113.34</v>
      </c>
    </row>
    <row r="84" spans="1:7" ht="15">
      <c r="A84" s="72">
        <v>42966</v>
      </c>
      <c r="B84" s="73" t="s">
        <v>305</v>
      </c>
      <c r="C84" s="73">
        <v>668</v>
      </c>
      <c r="D84" s="2">
        <f t="shared" si="2"/>
        <v>75</v>
      </c>
      <c r="E84" s="74"/>
      <c r="G84" s="2">
        <v>75</v>
      </c>
    </row>
    <row r="85" spans="1:23" ht="15">
      <c r="A85" s="72">
        <v>42966</v>
      </c>
      <c r="B85" s="73" t="s">
        <v>306</v>
      </c>
      <c r="C85" s="73">
        <v>669</v>
      </c>
      <c r="D85" s="2">
        <f t="shared" si="2"/>
        <v>128.25</v>
      </c>
      <c r="E85" s="74"/>
      <c r="W85" s="2">
        <v>128.25</v>
      </c>
    </row>
    <row r="86" spans="1:7" ht="15">
      <c r="A86" s="72">
        <v>42966</v>
      </c>
      <c r="B86" s="73" t="s">
        <v>307</v>
      </c>
      <c r="C86" s="73">
        <v>670</v>
      </c>
      <c r="D86" s="2">
        <f t="shared" si="2"/>
        <v>378.29</v>
      </c>
      <c r="E86" s="74"/>
      <c r="G86" s="2">
        <v>378.29</v>
      </c>
    </row>
    <row r="87" spans="1:23" ht="15">
      <c r="A87" s="72">
        <v>42966</v>
      </c>
      <c r="B87" s="73" t="s">
        <v>238</v>
      </c>
      <c r="C87" s="73">
        <v>671</v>
      </c>
      <c r="D87" s="2">
        <f t="shared" si="2"/>
        <v>25</v>
      </c>
      <c r="E87" s="74"/>
      <c r="W87" s="2">
        <v>25</v>
      </c>
    </row>
    <row r="88" spans="1:7" ht="15">
      <c r="A88" s="72">
        <v>42966</v>
      </c>
      <c r="B88" s="73" t="s">
        <v>308</v>
      </c>
      <c r="C88" s="73">
        <v>672</v>
      </c>
      <c r="D88" s="2">
        <f t="shared" si="2"/>
        <v>7</v>
      </c>
      <c r="E88" s="74"/>
      <c r="G88" s="2">
        <v>7</v>
      </c>
    </row>
    <row r="89" spans="1:7" ht="15">
      <c r="A89" s="72">
        <v>42966</v>
      </c>
      <c r="B89" s="73" t="s">
        <v>309</v>
      </c>
      <c r="C89" s="73">
        <v>673</v>
      </c>
      <c r="D89" s="2">
        <f t="shared" si="2"/>
        <v>18.6</v>
      </c>
      <c r="E89" s="74"/>
      <c r="G89" s="2">
        <v>18.6</v>
      </c>
    </row>
    <row r="90" spans="1:7" ht="15">
      <c r="A90" s="72">
        <v>42969</v>
      </c>
      <c r="B90" s="73" t="s">
        <v>310</v>
      </c>
      <c r="C90" s="73">
        <v>674</v>
      </c>
      <c r="D90" s="2">
        <f t="shared" si="2"/>
        <v>63.56</v>
      </c>
      <c r="E90" s="74"/>
      <c r="G90" s="2">
        <v>63.56</v>
      </c>
    </row>
    <row r="91" spans="1:7" ht="15">
      <c r="A91" s="72">
        <v>42969</v>
      </c>
      <c r="B91" s="73" t="s">
        <v>311</v>
      </c>
      <c r="C91" s="73">
        <v>675</v>
      </c>
      <c r="D91" s="2">
        <f t="shared" si="2"/>
        <v>59.43</v>
      </c>
      <c r="E91" s="74"/>
      <c r="G91" s="2">
        <v>59.43</v>
      </c>
    </row>
    <row r="92" spans="1:9" ht="15">
      <c r="A92" s="72">
        <v>42969</v>
      </c>
      <c r="B92" s="73" t="s">
        <v>223</v>
      </c>
      <c r="C92" s="73">
        <v>676</v>
      </c>
      <c r="D92" s="2">
        <f t="shared" si="2"/>
        <v>40</v>
      </c>
      <c r="E92" s="74"/>
      <c r="I92" s="2">
        <v>40</v>
      </c>
    </row>
    <row r="93" ht="11.25">
      <c r="D93" s="2">
        <f t="shared" si="2"/>
        <v>0</v>
      </c>
    </row>
    <row r="94" spans="2:14" ht="11.25">
      <c r="B94" s="1" t="s">
        <v>355</v>
      </c>
      <c r="D94" s="2">
        <f t="shared" si="2"/>
        <v>-60</v>
      </c>
      <c r="N94" s="2">
        <v>-60</v>
      </c>
    </row>
    <row r="95" ht="11.25">
      <c r="D95" s="2">
        <f t="shared" si="2"/>
        <v>0</v>
      </c>
    </row>
    <row r="96" ht="11.25">
      <c r="D96" s="2">
        <f t="shared" si="2"/>
        <v>0</v>
      </c>
    </row>
    <row r="97" ht="11.25">
      <c r="D97" s="2">
        <f t="shared" si="2"/>
        <v>0</v>
      </c>
    </row>
    <row r="98" ht="11.25">
      <c r="D98" s="2">
        <f t="shared" si="2"/>
        <v>0</v>
      </c>
    </row>
    <row r="99" ht="11.25">
      <c r="D99" s="2">
        <f t="shared" si="2"/>
        <v>0</v>
      </c>
    </row>
    <row r="100" ht="11.25">
      <c r="D100" s="2">
        <f t="shared" si="2"/>
        <v>0</v>
      </c>
    </row>
    <row r="101" ht="11.25">
      <c r="D101" s="2">
        <f t="shared" si="2"/>
        <v>0</v>
      </c>
    </row>
    <row r="102" ht="11.25">
      <c r="D102" s="2">
        <f t="shared" si="2"/>
        <v>0</v>
      </c>
    </row>
    <row r="103" ht="11.25">
      <c r="D103" s="2">
        <f t="shared" si="2"/>
        <v>0</v>
      </c>
    </row>
    <row r="104" ht="11.25">
      <c r="D104" s="2">
        <f t="shared" si="2"/>
        <v>0</v>
      </c>
    </row>
    <row r="105" ht="11.25">
      <c r="D105" s="2">
        <f t="shared" si="2"/>
        <v>0</v>
      </c>
    </row>
    <row r="106" ht="11.25">
      <c r="D106" s="2">
        <f t="shared" si="2"/>
        <v>0</v>
      </c>
    </row>
    <row r="107" ht="11.25">
      <c r="D107" s="2">
        <f t="shared" si="2"/>
        <v>0</v>
      </c>
    </row>
    <row r="108" ht="11.25">
      <c r="D108" s="2">
        <f t="shared" si="2"/>
        <v>0</v>
      </c>
    </row>
    <row r="109" ht="11.25">
      <c r="D109" s="2">
        <f t="shared" si="2"/>
        <v>0</v>
      </c>
    </row>
    <row r="110" ht="11.25">
      <c r="D110" s="2">
        <f t="shared" si="2"/>
        <v>0</v>
      </c>
    </row>
    <row r="111" ht="11.25">
      <c r="D111" s="2">
        <f t="shared" si="2"/>
        <v>0</v>
      </c>
    </row>
    <row r="112" ht="11.25">
      <c r="D112" s="2">
        <f t="shared" si="2"/>
        <v>0</v>
      </c>
    </row>
    <row r="113" ht="11.25">
      <c r="D113" s="2">
        <f t="shared" si="2"/>
        <v>0</v>
      </c>
    </row>
    <row r="114" spans="2:17" ht="11.25">
      <c r="B114" s="7" t="s">
        <v>312</v>
      </c>
      <c r="D114" s="2">
        <f t="shared" si="2"/>
        <v>320</v>
      </c>
      <c r="E114" s="1"/>
      <c r="Q114" s="2">
        <v>320</v>
      </c>
    </row>
    <row r="115" spans="2:7" ht="11.25">
      <c r="B115" s="1" t="s">
        <v>192</v>
      </c>
      <c r="D115" s="2">
        <f>SUM(F115:AE115)</f>
        <v>163</v>
      </c>
      <c r="E115" s="1"/>
      <c r="G115" s="2">
        <v>163</v>
      </c>
    </row>
    <row r="116" spans="2:9" ht="11.25">
      <c r="B116" s="1" t="s">
        <v>218</v>
      </c>
      <c r="D116" s="2">
        <f>SUM(F116:AE116)</f>
        <v>135.21</v>
      </c>
      <c r="E116" s="1"/>
      <c r="I116" s="2">
        <v>135.21</v>
      </c>
    </row>
    <row r="117" spans="2:12" ht="11.25">
      <c r="B117" s="1" t="s">
        <v>291</v>
      </c>
      <c r="D117" s="2">
        <f>SUM(F117:AE117)</f>
        <v>297.56</v>
      </c>
      <c r="E117" s="1"/>
      <c r="L117" s="2">
        <v>297.56</v>
      </c>
    </row>
    <row r="118" spans="4:5" ht="11.25">
      <c r="D118" s="2">
        <f>SUM(F118:AE118)</f>
        <v>0</v>
      </c>
      <c r="E118" s="1"/>
    </row>
    <row r="121" spans="4:31" ht="13.5" thickBot="1">
      <c r="D121" s="12">
        <f>SUM(D79:D120)</f>
        <v>1948.0000000000002</v>
      </c>
      <c r="E121" s="12">
        <f aca="true" t="shared" si="3" ref="E121:AC121">SUM(E79:E120)</f>
        <v>0</v>
      </c>
      <c r="F121" s="12">
        <f t="shared" si="3"/>
        <v>113.34</v>
      </c>
      <c r="G121" s="12">
        <f t="shared" si="3"/>
        <v>852.07</v>
      </c>
      <c r="H121" s="12">
        <f t="shared" si="3"/>
        <v>0</v>
      </c>
      <c r="I121" s="12">
        <f t="shared" si="3"/>
        <v>255.21</v>
      </c>
      <c r="J121" s="12">
        <f t="shared" si="3"/>
        <v>0</v>
      </c>
      <c r="K121" s="12">
        <f t="shared" si="3"/>
        <v>0</v>
      </c>
      <c r="L121" s="12">
        <f t="shared" si="3"/>
        <v>297.56</v>
      </c>
      <c r="M121" s="12">
        <f t="shared" si="3"/>
        <v>0</v>
      </c>
      <c r="N121" s="12">
        <f t="shared" si="3"/>
        <v>-60</v>
      </c>
      <c r="O121" s="12">
        <f t="shared" si="3"/>
        <v>0</v>
      </c>
      <c r="P121" s="12">
        <f t="shared" si="3"/>
        <v>0</v>
      </c>
      <c r="Q121" s="12">
        <f t="shared" si="3"/>
        <v>320</v>
      </c>
      <c r="R121" s="12">
        <f t="shared" si="3"/>
        <v>0</v>
      </c>
      <c r="S121" s="12">
        <f t="shared" si="3"/>
        <v>0</v>
      </c>
      <c r="T121" s="12">
        <f t="shared" si="3"/>
        <v>0</v>
      </c>
      <c r="U121" s="12">
        <f t="shared" si="3"/>
        <v>0</v>
      </c>
      <c r="V121" s="12">
        <f t="shared" si="3"/>
        <v>0</v>
      </c>
      <c r="W121" s="12">
        <f t="shared" si="3"/>
        <v>169.82</v>
      </c>
      <c r="X121" s="12">
        <f t="shared" si="3"/>
        <v>0</v>
      </c>
      <c r="Y121" s="12">
        <f t="shared" si="3"/>
        <v>0</v>
      </c>
      <c r="Z121" s="12">
        <f t="shared" si="3"/>
        <v>0</v>
      </c>
      <c r="AA121" s="12">
        <f t="shared" si="3"/>
        <v>0</v>
      </c>
      <c r="AB121" s="12">
        <f t="shared" si="3"/>
        <v>0</v>
      </c>
      <c r="AC121" s="12">
        <f t="shared" si="3"/>
        <v>0</v>
      </c>
      <c r="AD121" s="56"/>
      <c r="AE121" s="56"/>
    </row>
    <row r="122" ht="12" thickTop="1">
      <c r="E122" s="27">
        <f>SUM(F121:AE121)</f>
        <v>1948</v>
      </c>
    </row>
    <row r="126" ht="12" thickBot="1"/>
    <row r="127" spans="2:6" ht="12.75">
      <c r="B127" s="33" t="s">
        <v>104</v>
      </c>
      <c r="C127" s="34"/>
      <c r="D127" s="35"/>
      <c r="E127" s="35"/>
      <c r="F127" s="36"/>
    </row>
    <row r="128" spans="2:6" ht="12.75">
      <c r="B128" s="37" t="s">
        <v>98</v>
      </c>
      <c r="C128" s="38"/>
      <c r="D128" s="39"/>
      <c r="E128" s="40">
        <f>July!E137</f>
        <v>7890.42</v>
      </c>
      <c r="F128" s="41"/>
    </row>
    <row r="129" spans="2:6" ht="12.75">
      <c r="B129" s="42" t="s">
        <v>100</v>
      </c>
      <c r="C129" s="38"/>
      <c r="D129" s="39"/>
      <c r="E129" s="29">
        <f>E71</f>
        <v>9615.94</v>
      </c>
      <c r="F129" s="41"/>
    </row>
    <row r="130" spans="2:6" ht="12.75">
      <c r="B130" s="42"/>
      <c r="C130" s="38"/>
      <c r="D130" s="39"/>
      <c r="E130" s="40">
        <f>SUM(E128:E129)</f>
        <v>17506.36</v>
      </c>
      <c r="F130" s="41"/>
    </row>
    <row r="131" spans="2:6" ht="12.75">
      <c r="B131" s="42" t="s">
        <v>101</v>
      </c>
      <c r="C131" s="38"/>
      <c r="D131" s="39"/>
      <c r="E131" s="30">
        <f>-E122</f>
        <v>-1948</v>
      </c>
      <c r="F131" s="41"/>
    </row>
    <row r="132" spans="2:6" ht="12.75">
      <c r="B132" s="42"/>
      <c r="C132" s="38"/>
      <c r="D132" s="39"/>
      <c r="E132" s="32"/>
      <c r="F132" s="41"/>
    </row>
    <row r="133" spans="2:6" ht="13.5" thickBot="1">
      <c r="B133" s="42" t="s">
        <v>103</v>
      </c>
      <c r="C133" s="38"/>
      <c r="D133" s="39"/>
      <c r="E133" s="31">
        <f>SUM(E130:E131)</f>
        <v>15558.36</v>
      </c>
      <c r="F133" s="41"/>
    </row>
    <row r="134" spans="2:6" ht="14.25" thickBot="1" thickTop="1">
      <c r="B134" s="43"/>
      <c r="C134" s="44"/>
      <c r="D134" s="45"/>
      <c r="E134" s="46"/>
      <c r="F134" s="47"/>
    </row>
    <row r="135" spans="2:5" ht="12.75">
      <c r="B135" s="17"/>
      <c r="E135" s="28"/>
    </row>
    <row r="136" ht="13.5" thickBot="1">
      <c r="B136" s="17"/>
    </row>
    <row r="137" spans="2:7" ht="12.75">
      <c r="B137" s="33" t="s">
        <v>41</v>
      </c>
      <c r="C137" s="49"/>
      <c r="D137" s="50"/>
      <c r="E137" s="50"/>
      <c r="F137" s="51"/>
      <c r="G137" s="28"/>
    </row>
    <row r="138" spans="2:7" ht="12.75">
      <c r="B138" s="42" t="s">
        <v>105</v>
      </c>
      <c r="C138" s="52"/>
      <c r="D138" s="40"/>
      <c r="E138" s="40">
        <v>16040.51</v>
      </c>
      <c r="F138" s="53"/>
      <c r="G138" s="28"/>
    </row>
    <row r="139" spans="2:7" ht="12.75">
      <c r="B139" s="42" t="s">
        <v>106</v>
      </c>
      <c r="C139" s="52"/>
      <c r="D139" s="40"/>
      <c r="E139" s="48"/>
      <c r="F139" s="53"/>
      <c r="G139" s="28"/>
    </row>
    <row r="140" spans="2:7" ht="12.75">
      <c r="B140" s="42"/>
      <c r="C140" s="52"/>
      <c r="D140" s="40"/>
      <c r="E140" s="40">
        <f>SUM(E138:E139)</f>
        <v>16040.51</v>
      </c>
      <c r="F140" s="53"/>
      <c r="G140" s="28"/>
    </row>
    <row r="141" spans="2:7" ht="12.75">
      <c r="B141" s="42" t="s">
        <v>107</v>
      </c>
      <c r="C141" s="52"/>
      <c r="D141" s="40"/>
      <c r="E141" s="40"/>
      <c r="F141" s="53"/>
      <c r="G141" s="28"/>
    </row>
    <row r="142" spans="2:7" ht="12.75">
      <c r="B142" s="42" t="s">
        <v>108</v>
      </c>
      <c r="C142" s="52"/>
      <c r="D142" s="40"/>
      <c r="E142" s="40"/>
      <c r="F142" s="53"/>
      <c r="G142" s="28"/>
    </row>
    <row r="143" spans="2:7" ht="12.75">
      <c r="B143" s="42" t="s">
        <v>109</v>
      </c>
      <c r="C143" s="52"/>
      <c r="D143" s="40"/>
      <c r="E143" s="40"/>
      <c r="F143" s="53"/>
      <c r="G143" s="28"/>
    </row>
    <row r="144" spans="2:7" ht="12.75">
      <c r="B144" s="42"/>
      <c r="C144" s="52"/>
      <c r="D144" s="40"/>
      <c r="E144" s="40"/>
      <c r="F144" s="53"/>
      <c r="G144" s="28"/>
    </row>
    <row r="145" spans="2:7" ht="12.75">
      <c r="B145" s="42"/>
      <c r="C145" s="52"/>
      <c r="D145" s="40"/>
      <c r="E145" s="48"/>
      <c r="F145" s="53"/>
      <c r="G145" s="28"/>
    </row>
    <row r="146" spans="2:7" ht="12.75">
      <c r="B146" s="42"/>
      <c r="C146" s="52"/>
      <c r="D146" s="40"/>
      <c r="E146" s="40">
        <f>SUM(E140:E145)</f>
        <v>16040.51</v>
      </c>
      <c r="F146" s="53"/>
      <c r="G146" s="28"/>
    </row>
    <row r="147" spans="2:7" ht="12.75">
      <c r="B147" s="42"/>
      <c r="C147" s="52"/>
      <c r="D147" s="40"/>
      <c r="E147" s="40"/>
      <c r="F147" s="53"/>
      <c r="G147" s="28"/>
    </row>
    <row r="148" spans="2:7" ht="12.75">
      <c r="B148" s="42" t="s">
        <v>110</v>
      </c>
      <c r="C148" s="52"/>
      <c r="D148" s="40"/>
      <c r="E148" s="40"/>
      <c r="F148" s="53"/>
      <c r="G148" s="28"/>
    </row>
    <row r="149" spans="2:7" ht="12.75">
      <c r="B149" s="42" t="s">
        <v>111</v>
      </c>
      <c r="C149" s="52"/>
      <c r="D149" s="40"/>
      <c r="E149" s="40"/>
      <c r="F149" s="53"/>
      <c r="G149" s="28"/>
    </row>
    <row r="150" spans="2:7" ht="12.75">
      <c r="B150" s="42" t="s">
        <v>109</v>
      </c>
      <c r="C150" s="52"/>
      <c r="D150" s="40"/>
      <c r="E150" s="40"/>
      <c r="F150" s="53"/>
      <c r="G150" s="28"/>
    </row>
    <row r="151" spans="1:7" ht="15">
      <c r="A151" s="21" t="s">
        <v>113</v>
      </c>
      <c r="B151" s="42" t="s">
        <v>112</v>
      </c>
      <c r="C151" s="52"/>
      <c r="D151" s="97"/>
      <c r="E151" s="89"/>
      <c r="F151" s="53"/>
      <c r="G151" s="28"/>
    </row>
    <row r="152" spans="2:7" ht="15">
      <c r="B152" s="42" t="s">
        <v>112</v>
      </c>
      <c r="C152" s="52"/>
      <c r="D152" s="97"/>
      <c r="E152" s="89"/>
      <c r="F152" s="53"/>
      <c r="G152" s="28"/>
    </row>
    <row r="153" spans="2:7" ht="15">
      <c r="B153" s="42" t="s">
        <v>112</v>
      </c>
      <c r="C153" s="52"/>
      <c r="D153" s="97"/>
      <c r="E153" s="89"/>
      <c r="F153" s="53"/>
      <c r="G153" s="28"/>
    </row>
    <row r="154" spans="2:7" ht="15">
      <c r="B154" s="42" t="s">
        <v>112</v>
      </c>
      <c r="C154" s="52"/>
      <c r="D154" s="109"/>
      <c r="E154" s="89"/>
      <c r="F154" s="53"/>
      <c r="G154" s="28"/>
    </row>
    <row r="155" spans="2:7" ht="15">
      <c r="B155" s="42" t="s">
        <v>112</v>
      </c>
      <c r="C155" s="52"/>
      <c r="D155" s="109">
        <v>595</v>
      </c>
      <c r="E155" s="89">
        <v>60</v>
      </c>
      <c r="F155" s="53"/>
      <c r="G155" s="28"/>
    </row>
    <row r="156" spans="2:7" ht="15">
      <c r="B156" s="42" t="s">
        <v>112</v>
      </c>
      <c r="C156" s="52"/>
      <c r="D156" s="109">
        <v>640</v>
      </c>
      <c r="E156" s="74">
        <v>60</v>
      </c>
      <c r="F156" s="53"/>
      <c r="G156" s="28"/>
    </row>
    <row r="157" spans="2:7" ht="15">
      <c r="B157" s="42" t="s">
        <v>112</v>
      </c>
      <c r="C157" s="52"/>
      <c r="D157" s="113">
        <v>650</v>
      </c>
      <c r="E157" s="74">
        <v>25</v>
      </c>
      <c r="F157" s="53"/>
      <c r="G157" s="28"/>
    </row>
    <row r="158" spans="2:7" ht="15">
      <c r="B158" s="42" t="s">
        <v>112</v>
      </c>
      <c r="C158" s="52"/>
      <c r="D158" s="113">
        <v>667</v>
      </c>
      <c r="E158" s="74">
        <v>113.34</v>
      </c>
      <c r="F158" s="53"/>
      <c r="G158" s="28"/>
    </row>
    <row r="159" spans="2:7" ht="15">
      <c r="B159" s="42" t="s">
        <v>112</v>
      </c>
      <c r="C159" s="52"/>
      <c r="D159" s="113">
        <v>669</v>
      </c>
      <c r="E159" s="74">
        <v>128.25</v>
      </c>
      <c r="F159" s="53"/>
      <c r="G159" s="28"/>
    </row>
    <row r="160" spans="2:7" ht="15">
      <c r="B160" s="42" t="s">
        <v>112</v>
      </c>
      <c r="C160" s="52"/>
      <c r="D160" s="113">
        <v>671</v>
      </c>
      <c r="E160" s="74">
        <v>25</v>
      </c>
      <c r="F160" s="53"/>
      <c r="G160" s="28"/>
    </row>
    <row r="161" spans="2:7" ht="15">
      <c r="B161" s="42" t="s">
        <v>112</v>
      </c>
      <c r="C161" s="52"/>
      <c r="D161" s="113">
        <v>672</v>
      </c>
      <c r="E161" s="74">
        <v>7</v>
      </c>
      <c r="F161" s="53"/>
      <c r="G161" s="28"/>
    </row>
    <row r="162" spans="2:7" ht="15">
      <c r="B162" s="42" t="s">
        <v>112</v>
      </c>
      <c r="C162" s="52"/>
      <c r="D162" s="113">
        <v>674</v>
      </c>
      <c r="E162" s="74">
        <v>63.56</v>
      </c>
      <c r="F162" s="53"/>
      <c r="G162" s="28"/>
    </row>
    <row r="163" spans="2:7" ht="15">
      <c r="B163" s="42"/>
      <c r="C163" s="52"/>
      <c r="D163" s="109"/>
      <c r="E163" s="74"/>
      <c r="F163" s="53"/>
      <c r="G163" s="28"/>
    </row>
    <row r="164" spans="2:7" ht="12.75">
      <c r="B164" s="42"/>
      <c r="C164" s="52"/>
      <c r="D164" s="40"/>
      <c r="E164" s="40">
        <f>SUM(E151:E162)</f>
        <v>482.15000000000003</v>
      </c>
      <c r="F164" s="53"/>
      <c r="G164" s="28"/>
    </row>
    <row r="165" spans="2:7" ht="12.75">
      <c r="B165" s="42"/>
      <c r="C165" s="52"/>
      <c r="D165" s="40"/>
      <c r="E165" s="40"/>
      <c r="F165" s="53"/>
      <c r="G165" s="28"/>
    </row>
    <row r="166" spans="2:7" ht="13.5" thickBot="1">
      <c r="B166" s="42" t="s">
        <v>114</v>
      </c>
      <c r="C166" s="52"/>
      <c r="D166" s="40"/>
      <c r="E166" s="31">
        <f>E146-E164</f>
        <v>15558.36</v>
      </c>
      <c r="F166" s="53"/>
      <c r="G166" s="28"/>
    </row>
    <row r="167" spans="2:7" ht="13.5" thickTop="1">
      <c r="B167" s="42" t="s">
        <v>115</v>
      </c>
      <c r="C167" s="52"/>
      <c r="D167" s="40"/>
      <c r="E167" s="40"/>
      <c r="F167" s="53"/>
      <c r="G167" s="28"/>
    </row>
    <row r="168" spans="2:7" ht="13.5" thickBot="1">
      <c r="B168" s="43"/>
      <c r="C168" s="54"/>
      <c r="D168" s="46"/>
      <c r="E168" s="46"/>
      <c r="F168" s="55"/>
      <c r="G168" s="28"/>
    </row>
    <row r="169" spans="2:7" ht="12.75">
      <c r="B169" s="17"/>
      <c r="C169" s="17"/>
      <c r="D169" s="28"/>
      <c r="E169" s="28"/>
      <c r="F169" s="28"/>
      <c r="G169" s="28"/>
    </row>
    <row r="170" spans="2:7" ht="12.75">
      <c r="B170" s="17"/>
      <c r="C170" s="17"/>
      <c r="D170" s="28"/>
      <c r="E170" s="28"/>
      <c r="F170" s="28"/>
      <c r="G170" s="28"/>
    </row>
  </sheetData>
  <sheetProtection/>
  <mergeCells count="2">
    <mergeCell ref="W75:Z75"/>
    <mergeCell ref="Q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E190"/>
  <sheetViews>
    <sheetView zoomScalePageLayoutView="0" workbookViewId="0" topLeftCell="A1">
      <pane xSplit="2" ySplit="2" topLeftCell="C16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57" sqref="F57"/>
    </sheetView>
  </sheetViews>
  <sheetFormatPr defaultColWidth="9.140625" defaultRowHeight="12.75"/>
  <cols>
    <col min="1" max="1" width="6.8515625" style="3" customWidth="1"/>
    <col min="2" max="2" width="44.421875" style="1" customWidth="1"/>
    <col min="3" max="3" width="6.57421875" style="1" customWidth="1"/>
    <col min="4" max="9" width="9.140625" style="2" customWidth="1"/>
    <col min="10" max="10" width="10.421875" style="2" bestFit="1" customWidth="1"/>
    <col min="11" max="11" width="11.28125" style="2" bestFit="1" customWidth="1"/>
    <col min="12" max="12" width="9.8515625" style="2" bestFit="1" customWidth="1"/>
    <col min="13" max="14" width="9.140625" style="2" customWidth="1"/>
    <col min="15" max="15" width="10.28125" style="2" bestFit="1" customWidth="1"/>
    <col min="16" max="16" width="10.57421875" style="2" bestFit="1" customWidth="1"/>
    <col min="17" max="17" width="10.28125" style="2" bestFit="1" customWidth="1"/>
    <col min="18" max="18" width="10.57421875" style="2" bestFit="1" customWidth="1"/>
    <col min="19" max="20" width="9.140625" style="2" customWidth="1"/>
    <col min="21" max="21" width="9.8515625" style="2" bestFit="1" customWidth="1"/>
    <col min="22" max="22" width="10.28125" style="2" bestFit="1" customWidth="1"/>
    <col min="23" max="26" width="9.140625" style="2" customWidth="1"/>
    <col min="27" max="27" width="10.421875" style="2" bestFit="1" customWidth="1"/>
    <col min="28" max="32" width="9.140625" style="2" customWidth="1"/>
    <col min="33" max="16384" width="9.140625" style="1" customWidth="1"/>
  </cols>
  <sheetData>
    <row r="2" ht="12.75">
      <c r="B2" s="18" t="s">
        <v>120</v>
      </c>
    </row>
    <row r="3" spans="2:20" ht="11.25">
      <c r="B3" s="5" t="s">
        <v>15</v>
      </c>
      <c r="Q3" s="121" t="s">
        <v>77</v>
      </c>
      <c r="R3" s="121"/>
      <c r="S3" s="121"/>
      <c r="T3" s="121"/>
    </row>
    <row r="4" spans="1:26" ht="12.75">
      <c r="A4" s="20"/>
      <c r="B4" s="23" t="s">
        <v>99</v>
      </c>
      <c r="D4" s="15" t="s">
        <v>1</v>
      </c>
      <c r="E4" s="15" t="s">
        <v>2</v>
      </c>
      <c r="F4" s="15" t="s">
        <v>3</v>
      </c>
      <c r="G4" s="15" t="s">
        <v>4</v>
      </c>
      <c r="H4" s="15" t="s">
        <v>72</v>
      </c>
      <c r="I4" s="15" t="s">
        <v>74</v>
      </c>
      <c r="J4" s="15" t="s">
        <v>75</v>
      </c>
      <c r="K4" s="15" t="s">
        <v>5</v>
      </c>
      <c r="L4" s="15" t="s">
        <v>6</v>
      </c>
      <c r="M4" s="15" t="s">
        <v>7</v>
      </c>
      <c r="N4" s="15" t="s">
        <v>8</v>
      </c>
      <c r="O4" s="15" t="s">
        <v>9</v>
      </c>
      <c r="P4" s="15" t="s">
        <v>62</v>
      </c>
      <c r="Q4" s="15" t="s">
        <v>12</v>
      </c>
      <c r="R4" s="15" t="s">
        <v>13</v>
      </c>
      <c r="S4" s="15" t="s">
        <v>60</v>
      </c>
      <c r="T4" s="15" t="s">
        <v>6</v>
      </c>
      <c r="U4" s="15" t="s">
        <v>94</v>
      </c>
      <c r="V4" s="15" t="s">
        <v>6</v>
      </c>
      <c r="W4" s="71" t="s">
        <v>203</v>
      </c>
      <c r="X4" s="1"/>
      <c r="Y4" s="15"/>
      <c r="Z4" s="15"/>
    </row>
    <row r="5" spans="1:26" ht="11.25">
      <c r="A5" s="22" t="s">
        <v>0</v>
      </c>
      <c r="B5" s="6"/>
      <c r="D5" s="15"/>
      <c r="E5" s="15"/>
      <c r="F5" s="15"/>
      <c r="G5" s="15"/>
      <c r="H5" s="15" t="s">
        <v>73</v>
      </c>
      <c r="I5" s="15"/>
      <c r="J5" s="15" t="s">
        <v>18</v>
      </c>
      <c r="K5" s="15" t="s">
        <v>150</v>
      </c>
      <c r="L5" s="15" t="s">
        <v>5</v>
      </c>
      <c r="M5" s="15"/>
      <c r="N5" s="15" t="s">
        <v>10</v>
      </c>
      <c r="O5" s="15" t="s">
        <v>63</v>
      </c>
      <c r="P5" s="15" t="s">
        <v>11</v>
      </c>
      <c r="Q5" s="15"/>
      <c r="R5" s="15"/>
      <c r="S5" s="15" t="s">
        <v>15</v>
      </c>
      <c r="T5" s="15" t="s">
        <v>76</v>
      </c>
      <c r="U5" s="15" t="s">
        <v>14</v>
      </c>
      <c r="V5" s="15" t="s">
        <v>78</v>
      </c>
      <c r="X5" s="1"/>
      <c r="Y5" s="15"/>
      <c r="Z5" s="15"/>
    </row>
    <row r="7" spans="1:6" ht="11.25">
      <c r="A7" s="3">
        <v>42981</v>
      </c>
      <c r="B7" s="7" t="s">
        <v>196</v>
      </c>
      <c r="E7" s="2">
        <f>SUM(F7:AI7)</f>
        <v>106.59</v>
      </c>
      <c r="F7" s="2">
        <v>106.59</v>
      </c>
    </row>
    <row r="8" spans="2:6" ht="11.25">
      <c r="B8" s="7" t="s">
        <v>351</v>
      </c>
      <c r="C8" s="7"/>
      <c r="E8" s="2">
        <f aca="true" t="shared" si="0" ref="E8:E54">SUM(F8:AI8)</f>
        <v>50.5</v>
      </c>
      <c r="F8" s="2">
        <v>50.5</v>
      </c>
    </row>
    <row r="9" spans="2:6" ht="11.25">
      <c r="B9" s="7" t="s">
        <v>352</v>
      </c>
      <c r="E9" s="2">
        <f t="shared" si="0"/>
        <v>87.7</v>
      </c>
      <c r="F9" s="2">
        <v>87.7</v>
      </c>
    </row>
    <row r="10" spans="2:14" ht="11.25">
      <c r="B10" s="1" t="s">
        <v>199</v>
      </c>
      <c r="E10" s="2">
        <f t="shared" si="0"/>
        <v>12</v>
      </c>
      <c r="N10" s="2">
        <v>12</v>
      </c>
    </row>
    <row r="11" spans="2:19" ht="11.25">
      <c r="B11" s="1" t="s">
        <v>288</v>
      </c>
      <c r="E11" s="2">
        <f t="shared" si="0"/>
        <v>120</v>
      </c>
      <c r="S11" s="2">
        <v>120</v>
      </c>
    </row>
    <row r="12" spans="2:18" ht="11.25">
      <c r="B12" s="1" t="s">
        <v>356</v>
      </c>
      <c r="E12" s="2">
        <f t="shared" si="0"/>
        <v>40</v>
      </c>
      <c r="R12" s="2">
        <v>40</v>
      </c>
    </row>
    <row r="13" spans="2:7" ht="11.25">
      <c r="B13" s="1" t="s">
        <v>357</v>
      </c>
      <c r="E13" s="2">
        <f t="shared" si="0"/>
        <v>40</v>
      </c>
      <c r="G13" s="2">
        <v>40</v>
      </c>
    </row>
    <row r="14" spans="2:5" ht="11.25">
      <c r="B14" s="7" t="s">
        <v>358</v>
      </c>
      <c r="D14" s="2">
        <v>68</v>
      </c>
      <c r="E14" s="119">
        <f>-D14</f>
        <v>-68</v>
      </c>
    </row>
    <row r="15" spans="2:5" ht="11.25">
      <c r="B15" s="1" t="s">
        <v>95</v>
      </c>
      <c r="D15" s="2">
        <v>388.79</v>
      </c>
      <c r="E15" s="119">
        <f>-D15</f>
        <v>-388.79</v>
      </c>
    </row>
    <row r="16" spans="1:6" ht="11.25">
      <c r="A16" s="3">
        <v>42988</v>
      </c>
      <c r="B16" s="1" t="s">
        <v>196</v>
      </c>
      <c r="E16" s="2">
        <f t="shared" si="0"/>
        <v>102.19</v>
      </c>
      <c r="F16" s="2">
        <v>102.19</v>
      </c>
    </row>
    <row r="17" spans="2:6" ht="11.25">
      <c r="B17" s="1" t="s">
        <v>351</v>
      </c>
      <c r="E17" s="2">
        <f t="shared" si="0"/>
        <v>61</v>
      </c>
      <c r="F17" s="2">
        <v>61</v>
      </c>
    </row>
    <row r="18" spans="2:6" ht="11.25">
      <c r="B18" s="1" t="s">
        <v>352</v>
      </c>
      <c r="E18" s="2">
        <f t="shared" si="0"/>
        <v>77.9</v>
      </c>
      <c r="F18" s="2">
        <v>77.9</v>
      </c>
    </row>
    <row r="19" spans="2:9" ht="11.25">
      <c r="B19" s="1" t="s">
        <v>359</v>
      </c>
      <c r="E19" s="2">
        <f t="shared" si="0"/>
        <v>15</v>
      </c>
      <c r="I19" s="2">
        <v>15</v>
      </c>
    </row>
    <row r="20" spans="2:7" ht="11.25">
      <c r="B20" s="1" t="s">
        <v>357</v>
      </c>
      <c r="E20" s="2">
        <f t="shared" si="0"/>
        <v>25</v>
      </c>
      <c r="G20" s="2">
        <v>25</v>
      </c>
    </row>
    <row r="21" spans="2:11" ht="11.25">
      <c r="B21" s="1" t="s">
        <v>303</v>
      </c>
      <c r="E21" s="2">
        <f t="shared" si="0"/>
        <v>112.7</v>
      </c>
      <c r="K21" s="2">
        <v>112.7</v>
      </c>
    </row>
    <row r="22" spans="2:5" ht="11.25">
      <c r="B22" s="1" t="s">
        <v>358</v>
      </c>
      <c r="D22" s="2">
        <v>40</v>
      </c>
      <c r="E22" s="119">
        <f>-D22</f>
        <v>-40</v>
      </c>
    </row>
    <row r="23" spans="2:5" ht="11.25">
      <c r="B23" s="1" t="s">
        <v>95</v>
      </c>
      <c r="D23" s="2">
        <v>353.79</v>
      </c>
      <c r="E23" s="119">
        <f>-D23</f>
        <v>-353.79</v>
      </c>
    </row>
    <row r="24" spans="1:6" ht="11.25">
      <c r="A24" s="3">
        <v>42995</v>
      </c>
      <c r="B24" s="7" t="s">
        <v>196</v>
      </c>
      <c r="E24" s="2">
        <f t="shared" si="0"/>
        <v>118.94</v>
      </c>
      <c r="F24" s="2">
        <v>118.94</v>
      </c>
    </row>
    <row r="25" spans="2:6" ht="11.25">
      <c r="B25" s="1" t="s">
        <v>351</v>
      </c>
      <c r="D25" s="2" t="s">
        <v>15</v>
      </c>
      <c r="E25" s="2">
        <f t="shared" si="0"/>
        <v>58</v>
      </c>
      <c r="F25" s="2">
        <v>58</v>
      </c>
    </row>
    <row r="26" spans="2:6" ht="11.25">
      <c r="B26" s="1" t="s">
        <v>352</v>
      </c>
      <c r="E26" s="2">
        <f t="shared" si="0"/>
        <v>84.1</v>
      </c>
      <c r="F26" s="2">
        <v>84.1</v>
      </c>
    </row>
    <row r="27" spans="2:9" ht="11.25">
      <c r="B27" s="1" t="s">
        <v>359</v>
      </c>
      <c r="E27" s="2">
        <f t="shared" si="0"/>
        <v>15</v>
      </c>
      <c r="I27" s="2">
        <v>15</v>
      </c>
    </row>
    <row r="28" spans="2:14" ht="11.25">
      <c r="B28" s="1" t="s">
        <v>211</v>
      </c>
      <c r="E28" s="2">
        <f t="shared" si="0"/>
        <v>16.5</v>
      </c>
      <c r="N28" s="2">
        <v>16.5</v>
      </c>
    </row>
    <row r="29" spans="2:14" ht="11.25">
      <c r="B29" s="1" t="s">
        <v>199</v>
      </c>
      <c r="E29" s="2">
        <f t="shared" si="0"/>
        <v>15</v>
      </c>
      <c r="N29" s="2">
        <v>15</v>
      </c>
    </row>
    <row r="30" spans="2:11" ht="11.25">
      <c r="B30" s="1" t="s">
        <v>303</v>
      </c>
      <c r="E30" s="2">
        <f t="shared" si="0"/>
        <v>11</v>
      </c>
      <c r="K30" s="2">
        <v>11</v>
      </c>
    </row>
    <row r="31" spans="2:11" ht="11.25">
      <c r="B31" s="1" t="s">
        <v>360</v>
      </c>
      <c r="E31" s="2">
        <f t="shared" si="0"/>
        <v>96.65</v>
      </c>
      <c r="K31" s="2">
        <v>96.65</v>
      </c>
    </row>
    <row r="32" spans="2:23" ht="11.25">
      <c r="B32" s="1" t="s">
        <v>203</v>
      </c>
      <c r="E32" s="2">
        <f t="shared" si="0"/>
        <v>16</v>
      </c>
      <c r="W32" s="2">
        <v>16</v>
      </c>
    </row>
    <row r="33" spans="2:7" ht="11.25">
      <c r="B33" s="7" t="s">
        <v>357</v>
      </c>
      <c r="E33" s="2">
        <f t="shared" si="0"/>
        <v>20</v>
      </c>
      <c r="G33" s="2">
        <v>20</v>
      </c>
    </row>
    <row r="34" spans="2:5" ht="11.25">
      <c r="B34" s="1" t="s">
        <v>358</v>
      </c>
      <c r="D34" s="2">
        <v>40</v>
      </c>
      <c r="E34" s="119">
        <f>-D34</f>
        <v>-40</v>
      </c>
    </row>
    <row r="35" spans="2:5" ht="11.25">
      <c r="B35" s="1" t="s">
        <v>95</v>
      </c>
      <c r="D35" s="2">
        <v>411.19</v>
      </c>
      <c r="E35" s="119">
        <f>-D35</f>
        <v>-411.19</v>
      </c>
    </row>
    <row r="36" spans="1:6" ht="11.25">
      <c r="A36" s="3">
        <v>43002</v>
      </c>
      <c r="B36" s="7" t="s">
        <v>196</v>
      </c>
      <c r="E36" s="2">
        <f t="shared" si="0"/>
        <v>167.86</v>
      </c>
      <c r="F36" s="2">
        <v>167.86</v>
      </c>
    </row>
    <row r="37" spans="2:6" ht="11.25">
      <c r="B37" s="7" t="s">
        <v>351</v>
      </c>
      <c r="D37" s="2" t="s">
        <v>15</v>
      </c>
      <c r="E37" s="2">
        <f t="shared" si="0"/>
        <v>56</v>
      </c>
      <c r="F37" s="2">
        <v>56</v>
      </c>
    </row>
    <row r="38" spans="2:6" ht="11.25">
      <c r="B38" s="7" t="s">
        <v>352</v>
      </c>
      <c r="E38" s="2">
        <f t="shared" si="0"/>
        <v>108.5</v>
      </c>
      <c r="F38" s="2">
        <v>108.5</v>
      </c>
    </row>
    <row r="39" spans="2:11" ht="11.25">
      <c r="B39" s="7" t="s">
        <v>303</v>
      </c>
      <c r="E39" s="2">
        <f t="shared" si="0"/>
        <v>5</v>
      </c>
      <c r="K39" s="2">
        <v>5</v>
      </c>
    </row>
    <row r="40" spans="2:17" ht="11.25">
      <c r="B40" s="7" t="s">
        <v>12</v>
      </c>
      <c r="E40" s="2">
        <f t="shared" si="0"/>
        <v>53.65</v>
      </c>
      <c r="Q40" s="2">
        <v>53.65</v>
      </c>
    </row>
    <row r="41" spans="2:7" ht="11.25">
      <c r="B41" s="7" t="s">
        <v>357</v>
      </c>
      <c r="E41" s="2">
        <f t="shared" si="0"/>
        <v>10</v>
      </c>
      <c r="G41" s="2">
        <v>10</v>
      </c>
    </row>
    <row r="42" spans="2:18" ht="11.25">
      <c r="B42" s="7" t="s">
        <v>356</v>
      </c>
      <c r="E42" s="2">
        <f t="shared" si="0"/>
        <v>16</v>
      </c>
      <c r="R42" s="2">
        <v>16</v>
      </c>
    </row>
    <row r="43" spans="2:19" ht="11.25">
      <c r="B43" s="7" t="s">
        <v>288</v>
      </c>
      <c r="E43" s="2">
        <f t="shared" si="0"/>
        <v>205</v>
      </c>
      <c r="S43" s="2">
        <v>205</v>
      </c>
    </row>
    <row r="44" spans="2:9" ht="11.25">
      <c r="B44" s="7" t="s">
        <v>359</v>
      </c>
      <c r="E44" s="2">
        <f t="shared" si="0"/>
        <v>15</v>
      </c>
      <c r="I44" s="2">
        <v>15</v>
      </c>
    </row>
    <row r="45" spans="2:14" ht="11.25">
      <c r="B45" s="7" t="s">
        <v>199</v>
      </c>
      <c r="E45" s="2">
        <f t="shared" si="0"/>
        <v>27.71</v>
      </c>
      <c r="N45" s="2">
        <v>27.71</v>
      </c>
    </row>
    <row r="46" spans="2:5" ht="11.25">
      <c r="B46" s="7" t="s">
        <v>358</v>
      </c>
      <c r="D46" s="2">
        <v>40</v>
      </c>
      <c r="E46" s="119">
        <f>-D46</f>
        <v>-40</v>
      </c>
    </row>
    <row r="47" spans="2:5" ht="11.25">
      <c r="B47" s="7" t="s">
        <v>95</v>
      </c>
      <c r="D47" s="2">
        <v>624.72</v>
      </c>
      <c r="E47" s="119">
        <f>-D47</f>
        <v>-624.72</v>
      </c>
    </row>
    <row r="48" ht="11.25">
      <c r="E48" s="2">
        <f t="shared" si="0"/>
        <v>0</v>
      </c>
    </row>
    <row r="49" ht="11.25">
      <c r="E49" s="2">
        <f t="shared" si="0"/>
        <v>0</v>
      </c>
    </row>
    <row r="50" ht="11.25">
      <c r="E50" s="2">
        <f t="shared" si="0"/>
        <v>0</v>
      </c>
    </row>
    <row r="51" ht="11.25">
      <c r="E51" s="2">
        <f t="shared" si="0"/>
        <v>0</v>
      </c>
    </row>
    <row r="52" ht="11.25">
      <c r="E52" s="2">
        <f t="shared" si="0"/>
        <v>0</v>
      </c>
    </row>
    <row r="53" spans="2:5" ht="11.25">
      <c r="B53" s="7" t="s">
        <v>95</v>
      </c>
      <c r="D53" s="2">
        <v>0</v>
      </c>
      <c r="E53" s="24">
        <f>-D53</f>
        <v>0</v>
      </c>
    </row>
    <row r="54" ht="11.25">
      <c r="E54" s="2">
        <f t="shared" si="0"/>
        <v>0</v>
      </c>
    </row>
    <row r="55" spans="2:6" ht="11.25">
      <c r="B55" s="7" t="s">
        <v>96</v>
      </c>
      <c r="D55" s="2">
        <f aca="true" t="shared" si="1" ref="D55:D60">SUM(F55:Z55)</f>
        <v>186</v>
      </c>
      <c r="F55" s="2">
        <v>186</v>
      </c>
    </row>
    <row r="56" spans="2:6" ht="11.25">
      <c r="B56" s="7" t="s">
        <v>96</v>
      </c>
      <c r="D56" s="2">
        <f t="shared" si="1"/>
        <v>212</v>
      </c>
      <c r="F56" s="2">
        <v>212</v>
      </c>
    </row>
    <row r="57" spans="2:6" ht="11.25">
      <c r="B57" s="7" t="s">
        <v>96</v>
      </c>
      <c r="D57" s="2">
        <f t="shared" si="1"/>
        <v>77</v>
      </c>
      <c r="F57" s="2">
        <v>77</v>
      </c>
    </row>
    <row r="58" spans="2:4" ht="11.25">
      <c r="B58" s="7" t="s">
        <v>97</v>
      </c>
      <c r="D58" s="2">
        <f t="shared" si="1"/>
        <v>0</v>
      </c>
    </row>
    <row r="59" spans="2:4" ht="11.25">
      <c r="B59" s="7" t="s">
        <v>97</v>
      </c>
      <c r="D59" s="2">
        <f t="shared" si="1"/>
        <v>0</v>
      </c>
    </row>
    <row r="60" spans="2:21" ht="11.25">
      <c r="B60" s="7" t="s">
        <v>361</v>
      </c>
      <c r="D60" s="2">
        <f t="shared" si="1"/>
        <v>663</v>
      </c>
      <c r="U60" s="2">
        <v>663</v>
      </c>
    </row>
    <row r="62" spans="4:27" ht="13.5" thickBot="1">
      <c r="D62" s="12">
        <f>SUM(D7:D61)</f>
        <v>3104.49</v>
      </c>
      <c r="E62" s="12">
        <f aca="true" t="shared" si="2" ref="E62:W62">SUM(E7:E61)</f>
        <v>0</v>
      </c>
      <c r="F62" s="12">
        <f t="shared" si="2"/>
        <v>1554.28</v>
      </c>
      <c r="G62" s="12">
        <f t="shared" si="2"/>
        <v>95</v>
      </c>
      <c r="H62" s="12">
        <f t="shared" si="2"/>
        <v>0</v>
      </c>
      <c r="I62" s="12">
        <f t="shared" si="2"/>
        <v>45</v>
      </c>
      <c r="J62" s="12">
        <f t="shared" si="2"/>
        <v>0</v>
      </c>
      <c r="K62" s="12">
        <f t="shared" si="2"/>
        <v>225.35000000000002</v>
      </c>
      <c r="L62" s="12">
        <f t="shared" si="2"/>
        <v>0</v>
      </c>
      <c r="M62" s="12">
        <f t="shared" si="2"/>
        <v>0</v>
      </c>
      <c r="N62" s="12">
        <f t="shared" si="2"/>
        <v>71.21000000000001</v>
      </c>
      <c r="O62" s="12">
        <f t="shared" si="2"/>
        <v>0</v>
      </c>
      <c r="P62" s="12">
        <f t="shared" si="2"/>
        <v>0</v>
      </c>
      <c r="Q62" s="12">
        <f t="shared" si="2"/>
        <v>53.65</v>
      </c>
      <c r="R62" s="12">
        <f t="shared" si="2"/>
        <v>56</v>
      </c>
      <c r="S62" s="12">
        <f t="shared" si="2"/>
        <v>325</v>
      </c>
      <c r="T62" s="12">
        <f t="shared" si="2"/>
        <v>0</v>
      </c>
      <c r="U62" s="12">
        <f t="shared" si="2"/>
        <v>663</v>
      </c>
      <c r="V62" s="12">
        <f t="shared" si="2"/>
        <v>0</v>
      </c>
      <c r="W62" s="12">
        <f t="shared" si="2"/>
        <v>16</v>
      </c>
      <c r="X62" s="56"/>
      <c r="Y62" s="56"/>
      <c r="Z62" s="56"/>
      <c r="AA62" s="39"/>
    </row>
    <row r="63" ht="12" thickTop="1">
      <c r="E63" s="26">
        <f>SUM(F62:Z62)</f>
        <v>3104.4900000000002</v>
      </c>
    </row>
    <row r="67" spans="2:26" ht="11.25">
      <c r="B67" s="5" t="s">
        <v>15</v>
      </c>
      <c r="W67" s="121" t="s">
        <v>77</v>
      </c>
      <c r="X67" s="122"/>
      <c r="Y67" s="122"/>
      <c r="Z67" s="122"/>
    </row>
    <row r="68" spans="2:30" ht="12.75">
      <c r="B68" s="23" t="s">
        <v>92</v>
      </c>
      <c r="C68" s="7" t="s">
        <v>79</v>
      </c>
      <c r="D68" s="15" t="s">
        <v>1</v>
      </c>
      <c r="E68" s="15" t="s">
        <v>2</v>
      </c>
      <c r="F68" s="15" t="s">
        <v>30</v>
      </c>
      <c r="G68" s="15" t="s">
        <v>31</v>
      </c>
      <c r="H68" s="15" t="s">
        <v>81</v>
      </c>
      <c r="I68" s="15" t="s">
        <v>66</v>
      </c>
      <c r="J68" s="15" t="s">
        <v>82</v>
      </c>
      <c r="K68" s="16" t="s">
        <v>83</v>
      </c>
      <c r="L68" s="15" t="s">
        <v>69</v>
      </c>
      <c r="M68" s="15" t="s">
        <v>85</v>
      </c>
      <c r="N68" s="15" t="s">
        <v>35</v>
      </c>
      <c r="O68" s="15" t="s">
        <v>68</v>
      </c>
      <c r="P68" s="15" t="s">
        <v>5</v>
      </c>
      <c r="Q68" s="15" t="s">
        <v>6</v>
      </c>
      <c r="R68" s="15" t="s">
        <v>89</v>
      </c>
      <c r="S68" s="15" t="s">
        <v>90</v>
      </c>
      <c r="T68" s="15" t="s">
        <v>92</v>
      </c>
      <c r="U68" s="15" t="s">
        <v>39</v>
      </c>
      <c r="V68" s="15" t="s">
        <v>93</v>
      </c>
      <c r="W68" s="15" t="s">
        <v>12</v>
      </c>
      <c r="X68" s="15" t="s">
        <v>13</v>
      </c>
      <c r="Y68" s="15" t="s">
        <v>60</v>
      </c>
      <c r="Z68" s="15" t="s">
        <v>6</v>
      </c>
      <c r="AA68" s="15" t="s">
        <v>37</v>
      </c>
      <c r="AB68" s="15" t="s">
        <v>94</v>
      </c>
      <c r="AC68" s="15" t="s">
        <v>6</v>
      </c>
      <c r="AD68" s="15" t="s">
        <v>203</v>
      </c>
    </row>
    <row r="69" spans="2:30" ht="11.25">
      <c r="B69" s="6"/>
      <c r="C69" s="7" t="s">
        <v>80</v>
      </c>
      <c r="D69" s="15"/>
      <c r="E69" s="15" t="s">
        <v>15</v>
      </c>
      <c r="F69" s="15" t="s">
        <v>61</v>
      </c>
      <c r="G69" s="15" t="s">
        <v>32</v>
      </c>
      <c r="H69" s="15" t="s">
        <v>33</v>
      </c>
      <c r="I69" s="15" t="s">
        <v>67</v>
      </c>
      <c r="J69" s="15" t="s">
        <v>11</v>
      </c>
      <c r="K69" s="16" t="s">
        <v>84</v>
      </c>
      <c r="L69" s="15" t="s">
        <v>34</v>
      </c>
      <c r="M69" s="15" t="s">
        <v>86</v>
      </c>
      <c r="N69" s="15" t="s">
        <v>36</v>
      </c>
      <c r="O69" s="15" t="s">
        <v>87</v>
      </c>
      <c r="P69" s="15" t="s">
        <v>38</v>
      </c>
      <c r="Q69" s="15" t="s">
        <v>5</v>
      </c>
      <c r="R69" s="15" t="s">
        <v>88</v>
      </c>
      <c r="S69" s="15" t="s">
        <v>91</v>
      </c>
      <c r="T69" s="15" t="s">
        <v>38</v>
      </c>
      <c r="U69" s="15" t="s">
        <v>40</v>
      </c>
      <c r="V69" s="15" t="s">
        <v>63</v>
      </c>
      <c r="W69" s="15"/>
      <c r="X69" s="15"/>
      <c r="Y69" s="15" t="s">
        <v>15</v>
      </c>
      <c r="Z69" s="15" t="s">
        <v>76</v>
      </c>
      <c r="AA69" s="15" t="s">
        <v>29</v>
      </c>
      <c r="AB69" s="15" t="s">
        <v>14</v>
      </c>
      <c r="AC69" s="15" t="s">
        <v>78</v>
      </c>
      <c r="AD69" s="15"/>
    </row>
    <row r="70" ht="11.25">
      <c r="A70" s="22" t="s">
        <v>0</v>
      </c>
    </row>
    <row r="71" spans="1:9" ht="11.25">
      <c r="A71" s="3">
        <v>42979</v>
      </c>
      <c r="B71" s="1" t="s">
        <v>319</v>
      </c>
      <c r="C71" s="114">
        <v>677</v>
      </c>
      <c r="D71" s="2">
        <f>SUM(E71:AF71)</f>
        <v>40</v>
      </c>
      <c r="I71" s="2">
        <v>40</v>
      </c>
    </row>
    <row r="72" spans="2:8" ht="11.25">
      <c r="B72" s="1" t="s">
        <v>320</v>
      </c>
      <c r="C72" s="114">
        <v>678</v>
      </c>
      <c r="D72" s="2">
        <f aca="true" t="shared" si="3" ref="D72:D115">SUM(E72:AF72)</f>
        <v>160.5</v>
      </c>
      <c r="H72" s="2">
        <v>160.5</v>
      </c>
    </row>
    <row r="73" spans="2:23" ht="11.25">
      <c r="B73" s="1" t="s">
        <v>321</v>
      </c>
      <c r="C73" s="114">
        <v>679</v>
      </c>
      <c r="D73" s="2">
        <f t="shared" si="3"/>
        <v>13.26</v>
      </c>
      <c r="W73" s="2">
        <v>13.26</v>
      </c>
    </row>
    <row r="74" spans="2:6" ht="11.25">
      <c r="B74" s="1" t="s">
        <v>322</v>
      </c>
      <c r="C74" s="114">
        <v>680</v>
      </c>
      <c r="D74" s="2">
        <f t="shared" si="3"/>
        <v>26.58</v>
      </c>
      <c r="F74" s="2">
        <v>26.58</v>
      </c>
    </row>
    <row r="75" spans="2:7" ht="11.25">
      <c r="B75" s="1" t="s">
        <v>323</v>
      </c>
      <c r="C75" s="114">
        <v>681</v>
      </c>
      <c r="D75" s="2">
        <f t="shared" si="3"/>
        <v>63.75</v>
      </c>
      <c r="G75" s="2">
        <v>63.75</v>
      </c>
    </row>
    <row r="76" spans="2:9" ht="11.25">
      <c r="B76" s="1" t="s">
        <v>324</v>
      </c>
      <c r="C76" s="114">
        <v>682</v>
      </c>
      <c r="D76" s="2">
        <f t="shared" si="3"/>
        <v>72.41</v>
      </c>
      <c r="I76" s="2">
        <v>72.41</v>
      </c>
    </row>
    <row r="77" spans="1:23" ht="11.25">
      <c r="A77" s="3">
        <v>42980</v>
      </c>
      <c r="B77" s="1" t="s">
        <v>238</v>
      </c>
      <c r="C77" s="114">
        <v>683</v>
      </c>
      <c r="D77" s="2">
        <f t="shared" si="3"/>
        <v>25</v>
      </c>
      <c r="W77" s="2">
        <v>25</v>
      </c>
    </row>
    <row r="78" spans="2:8" ht="11.25">
      <c r="B78" s="1" t="s">
        <v>325</v>
      </c>
      <c r="C78" s="114">
        <v>684</v>
      </c>
      <c r="D78" s="2">
        <f t="shared" si="3"/>
        <v>32.33</v>
      </c>
      <c r="H78" s="2">
        <v>32.33</v>
      </c>
    </row>
    <row r="79" spans="2:9" ht="11.25">
      <c r="B79" s="1" t="s">
        <v>326</v>
      </c>
      <c r="C79" s="114">
        <v>685</v>
      </c>
      <c r="D79" s="2">
        <f t="shared" si="3"/>
        <v>51.72</v>
      </c>
      <c r="F79" s="2">
        <v>7.5</v>
      </c>
      <c r="G79" s="2">
        <v>29.72</v>
      </c>
      <c r="I79" s="2">
        <v>14.5</v>
      </c>
    </row>
    <row r="80" spans="1:6" ht="11.25">
      <c r="A80" s="3">
        <v>42983</v>
      </c>
      <c r="B80" s="1" t="s">
        <v>327</v>
      </c>
      <c r="C80" s="1">
        <v>686</v>
      </c>
      <c r="D80" s="2">
        <f t="shared" si="3"/>
        <v>15</v>
      </c>
      <c r="F80" s="2">
        <v>15</v>
      </c>
    </row>
    <row r="81" spans="1:15" ht="11.25">
      <c r="A81" s="3">
        <v>42985</v>
      </c>
      <c r="B81" s="1" t="s">
        <v>328</v>
      </c>
      <c r="C81" s="114">
        <v>687</v>
      </c>
      <c r="D81" s="2">
        <f t="shared" si="3"/>
        <v>769</v>
      </c>
      <c r="N81" s="2">
        <v>619</v>
      </c>
      <c r="O81" s="2">
        <v>150</v>
      </c>
    </row>
    <row r="82" spans="2:25" ht="11.25">
      <c r="B82" s="1" t="s">
        <v>329</v>
      </c>
      <c r="C82" s="114">
        <v>688</v>
      </c>
      <c r="D82" s="2">
        <f t="shared" si="3"/>
        <v>455.74</v>
      </c>
      <c r="Y82" s="2">
        <v>455.74</v>
      </c>
    </row>
    <row r="83" spans="2:16" ht="11.25">
      <c r="B83" s="1" t="s">
        <v>330</v>
      </c>
      <c r="C83" s="114">
        <v>689</v>
      </c>
      <c r="D83" s="2">
        <f t="shared" si="3"/>
        <v>95.6</v>
      </c>
      <c r="P83" s="2">
        <v>95.6</v>
      </c>
    </row>
    <row r="84" spans="2:17" ht="11.25">
      <c r="B84" s="1" t="s">
        <v>331</v>
      </c>
      <c r="C84" s="114">
        <v>690</v>
      </c>
      <c r="D84" s="2">
        <f t="shared" si="3"/>
        <v>89.7</v>
      </c>
      <c r="Q84" s="2">
        <v>89.7</v>
      </c>
    </row>
    <row r="85" spans="2:30" ht="11.25">
      <c r="B85" s="1" t="s">
        <v>332</v>
      </c>
      <c r="C85" s="114">
        <v>691</v>
      </c>
      <c r="D85" s="2">
        <f t="shared" si="3"/>
        <v>67.11</v>
      </c>
      <c r="AD85" s="2">
        <v>67.11</v>
      </c>
    </row>
    <row r="86" spans="2:9" ht="11.25">
      <c r="B86" s="1" t="s">
        <v>319</v>
      </c>
      <c r="C86" s="114">
        <v>692</v>
      </c>
      <c r="D86" s="2">
        <f t="shared" si="3"/>
        <v>40</v>
      </c>
      <c r="I86" s="2">
        <v>40</v>
      </c>
    </row>
    <row r="87" spans="1:9" ht="11.25">
      <c r="A87" s="3">
        <v>42987</v>
      </c>
      <c r="B87" s="1" t="s">
        <v>324</v>
      </c>
      <c r="C87" s="114">
        <v>693</v>
      </c>
      <c r="D87" s="2">
        <f t="shared" si="3"/>
        <v>22.7</v>
      </c>
      <c r="I87" s="2">
        <v>22.7</v>
      </c>
    </row>
    <row r="88" spans="1:17" ht="11.25">
      <c r="A88" s="3">
        <v>42991</v>
      </c>
      <c r="B88" s="1" t="s">
        <v>333</v>
      </c>
      <c r="C88" s="114">
        <v>694</v>
      </c>
      <c r="D88" s="2">
        <f t="shared" si="3"/>
        <v>100</v>
      </c>
      <c r="Q88" s="2">
        <v>100</v>
      </c>
    </row>
    <row r="89" spans="1:9" ht="11.25">
      <c r="A89" s="3">
        <v>42994</v>
      </c>
      <c r="B89" s="1" t="s">
        <v>319</v>
      </c>
      <c r="C89" s="114">
        <v>695</v>
      </c>
      <c r="D89" s="2">
        <f t="shared" si="3"/>
        <v>40</v>
      </c>
      <c r="I89" s="2">
        <v>40</v>
      </c>
    </row>
    <row r="90" spans="2:8" ht="11.25">
      <c r="B90" s="1" t="s">
        <v>334</v>
      </c>
      <c r="C90" s="1">
        <v>696</v>
      </c>
      <c r="D90" s="2">
        <f t="shared" si="3"/>
        <v>14.16</v>
      </c>
      <c r="H90" s="2">
        <v>14.16</v>
      </c>
    </row>
    <row r="91" spans="2:7" ht="11.25">
      <c r="B91" s="1" t="s">
        <v>335</v>
      </c>
      <c r="C91" s="114">
        <v>697</v>
      </c>
      <c r="D91" s="2">
        <f t="shared" si="3"/>
        <v>1275.72</v>
      </c>
      <c r="G91" s="2">
        <v>1275.72</v>
      </c>
    </row>
    <row r="92" spans="2:6" ht="11.25">
      <c r="B92" s="1" t="s">
        <v>336</v>
      </c>
      <c r="C92" s="1">
        <v>698</v>
      </c>
      <c r="D92" s="2">
        <f t="shared" si="3"/>
        <v>16.34</v>
      </c>
      <c r="F92" s="2">
        <v>16.34</v>
      </c>
    </row>
    <row r="93" spans="2:17" ht="11.25">
      <c r="B93" s="1" t="s">
        <v>337</v>
      </c>
      <c r="C93" s="1">
        <v>699</v>
      </c>
      <c r="D93" s="2">
        <f t="shared" si="3"/>
        <v>30</v>
      </c>
      <c r="Q93" s="2">
        <v>30</v>
      </c>
    </row>
    <row r="94" spans="1:7" ht="11.25">
      <c r="A94" s="3">
        <v>42997</v>
      </c>
      <c r="B94" s="1" t="s">
        <v>338</v>
      </c>
      <c r="C94" s="114">
        <v>700</v>
      </c>
      <c r="D94" s="2">
        <f t="shared" si="3"/>
        <v>41.37</v>
      </c>
      <c r="F94" s="2">
        <v>7.5</v>
      </c>
      <c r="G94" s="2">
        <v>33.87</v>
      </c>
    </row>
    <row r="95" spans="1:9" ht="11.25">
      <c r="A95" s="3">
        <v>42999</v>
      </c>
      <c r="B95" s="1" t="s">
        <v>319</v>
      </c>
      <c r="C95" s="114">
        <v>701</v>
      </c>
      <c r="D95" s="2">
        <f t="shared" si="3"/>
        <v>40</v>
      </c>
      <c r="I95" s="2">
        <v>40</v>
      </c>
    </row>
    <row r="96" spans="2:8" ht="11.25">
      <c r="B96" s="1" t="s">
        <v>339</v>
      </c>
      <c r="C96" s="114">
        <v>702</v>
      </c>
      <c r="D96" s="2">
        <f t="shared" si="3"/>
        <v>30.81</v>
      </c>
      <c r="H96" s="2">
        <v>30.81</v>
      </c>
    </row>
    <row r="97" spans="1:9" ht="11.25">
      <c r="A97" s="3">
        <v>43004</v>
      </c>
      <c r="B97" s="1" t="s">
        <v>340</v>
      </c>
      <c r="C97" s="1">
        <v>703</v>
      </c>
      <c r="D97" s="2">
        <f t="shared" si="3"/>
        <v>17.37</v>
      </c>
      <c r="I97" s="2">
        <v>17.37</v>
      </c>
    </row>
    <row r="98" spans="2:8" ht="11.25">
      <c r="B98" s="1" t="s">
        <v>341</v>
      </c>
      <c r="C98" s="1">
        <v>704</v>
      </c>
      <c r="D98" s="2">
        <f t="shared" si="3"/>
        <v>19.99</v>
      </c>
      <c r="H98" s="2">
        <v>19.99</v>
      </c>
    </row>
    <row r="99" spans="2:13" ht="11.25">
      <c r="B99" s="1" t="s">
        <v>342</v>
      </c>
      <c r="C99" s="1">
        <v>705</v>
      </c>
      <c r="D99" s="2">
        <f t="shared" si="3"/>
        <v>141.78</v>
      </c>
      <c r="M99" s="2">
        <v>141.78</v>
      </c>
    </row>
    <row r="100" spans="2:23" ht="11.25">
      <c r="B100" s="1" t="s">
        <v>321</v>
      </c>
      <c r="C100" s="1">
        <v>706</v>
      </c>
      <c r="D100" s="2">
        <f t="shared" si="3"/>
        <v>13.26</v>
      </c>
      <c r="W100" s="2">
        <v>13.26</v>
      </c>
    </row>
    <row r="101" spans="2:4" ht="11.25">
      <c r="B101" s="1" t="s">
        <v>316</v>
      </c>
      <c r="C101" s="1">
        <v>707</v>
      </c>
      <c r="D101" s="2">
        <f t="shared" si="3"/>
        <v>0</v>
      </c>
    </row>
    <row r="102" spans="2:10" ht="11.25">
      <c r="B102" s="1" t="s">
        <v>343</v>
      </c>
      <c r="C102" s="1">
        <v>708</v>
      </c>
      <c r="D102" s="2">
        <f t="shared" si="3"/>
        <v>472.44</v>
      </c>
      <c r="J102" s="2">
        <v>472.44</v>
      </c>
    </row>
    <row r="103" spans="2:23" ht="11.25">
      <c r="B103" s="1" t="s">
        <v>344</v>
      </c>
      <c r="C103" s="1">
        <v>709</v>
      </c>
      <c r="D103" s="2">
        <f t="shared" si="3"/>
        <v>35</v>
      </c>
      <c r="W103" s="2">
        <v>35</v>
      </c>
    </row>
    <row r="104" spans="2:26" ht="11.25">
      <c r="B104" s="1" t="s">
        <v>345</v>
      </c>
      <c r="C104" s="1">
        <v>710</v>
      </c>
      <c r="D104" s="2">
        <f t="shared" si="3"/>
        <v>140</v>
      </c>
      <c r="I104" s="2">
        <v>40</v>
      </c>
      <c r="Z104" s="2">
        <v>100</v>
      </c>
    </row>
    <row r="105" spans="2:7" ht="11.25">
      <c r="B105" s="1" t="s">
        <v>346</v>
      </c>
      <c r="C105" s="1">
        <v>711</v>
      </c>
      <c r="D105" s="2">
        <f t="shared" si="3"/>
        <v>199</v>
      </c>
      <c r="G105" s="2">
        <v>199</v>
      </c>
    </row>
    <row r="106" spans="2:9" ht="11.25">
      <c r="B106" s="1" t="s">
        <v>324</v>
      </c>
      <c r="C106" s="1">
        <v>712</v>
      </c>
      <c r="D106" s="2">
        <f t="shared" si="3"/>
        <v>73.21</v>
      </c>
      <c r="I106" s="2">
        <v>73.21</v>
      </c>
    </row>
    <row r="107" spans="2:16" ht="11.25">
      <c r="B107" s="7" t="s">
        <v>347</v>
      </c>
      <c r="C107" s="1">
        <v>713</v>
      </c>
      <c r="D107" s="2">
        <f t="shared" si="3"/>
        <v>96.65</v>
      </c>
      <c r="P107" s="2">
        <v>96.65</v>
      </c>
    </row>
    <row r="108" spans="2:16" ht="11.25">
      <c r="B108" s="1" t="s">
        <v>348</v>
      </c>
      <c r="C108" s="1">
        <v>714</v>
      </c>
      <c r="D108" s="2">
        <f t="shared" si="3"/>
        <v>123.7</v>
      </c>
      <c r="P108" s="2">
        <v>123.7</v>
      </c>
    </row>
    <row r="109" spans="2:6" ht="11.25">
      <c r="B109" s="1" t="s">
        <v>349</v>
      </c>
      <c r="C109" s="1">
        <v>715</v>
      </c>
      <c r="D109" s="2">
        <f t="shared" si="3"/>
        <v>15</v>
      </c>
      <c r="F109" s="2">
        <v>15</v>
      </c>
    </row>
    <row r="110" spans="2:15" ht="11.25">
      <c r="B110" s="1" t="s">
        <v>328</v>
      </c>
      <c r="C110" s="1">
        <v>716</v>
      </c>
      <c r="D110" s="2">
        <f t="shared" si="3"/>
        <v>704</v>
      </c>
      <c r="N110" s="2">
        <v>619</v>
      </c>
      <c r="O110" s="2">
        <v>85</v>
      </c>
    </row>
    <row r="111" ht="11.25">
      <c r="D111" s="2">
        <f t="shared" si="3"/>
        <v>0</v>
      </c>
    </row>
    <row r="112" ht="11.25">
      <c r="D112" s="2">
        <f t="shared" si="3"/>
        <v>0</v>
      </c>
    </row>
    <row r="113" spans="2:7" ht="11.25">
      <c r="B113" s="1" t="s">
        <v>192</v>
      </c>
      <c r="D113" s="2">
        <f t="shared" si="3"/>
        <v>163</v>
      </c>
      <c r="G113" s="2">
        <v>163</v>
      </c>
    </row>
    <row r="114" spans="2:31" ht="12.75">
      <c r="B114" s="1" t="s">
        <v>194</v>
      </c>
      <c r="D114" s="2">
        <f t="shared" si="3"/>
        <v>10.45</v>
      </c>
      <c r="I114" s="2">
        <v>10.45</v>
      </c>
      <c r="AD114" s="56"/>
      <c r="AE114" s="56"/>
    </row>
    <row r="115" spans="2:12" ht="11.25">
      <c r="B115" s="1" t="s">
        <v>350</v>
      </c>
      <c r="D115" s="2">
        <f t="shared" si="3"/>
        <v>193.61</v>
      </c>
      <c r="L115" s="2">
        <v>193.61</v>
      </c>
    </row>
    <row r="124" spans="4:30" ht="13.5" thickBot="1">
      <c r="D124" s="116">
        <f>SUM(D71:D123)</f>
        <v>6047.259999999998</v>
      </c>
      <c r="E124" s="12">
        <f>SUM(E71:E123)</f>
        <v>0</v>
      </c>
      <c r="F124" s="12">
        <f>SUM(F71:F123)</f>
        <v>87.92</v>
      </c>
      <c r="G124" s="12">
        <f aca="true" t="shared" si="4" ref="G124:AD124">SUM(G71:G123)</f>
        <v>1765.06</v>
      </c>
      <c r="H124" s="12">
        <f t="shared" si="4"/>
        <v>257.78999999999996</v>
      </c>
      <c r="I124" s="12">
        <f t="shared" si="4"/>
        <v>410.64</v>
      </c>
      <c r="J124" s="12">
        <f t="shared" si="4"/>
        <v>472.44</v>
      </c>
      <c r="K124" s="12">
        <f t="shared" si="4"/>
        <v>0</v>
      </c>
      <c r="L124" s="12">
        <f t="shared" si="4"/>
        <v>193.61</v>
      </c>
      <c r="M124" s="12">
        <f t="shared" si="4"/>
        <v>141.78</v>
      </c>
      <c r="N124" s="12">
        <f t="shared" si="4"/>
        <v>1238</v>
      </c>
      <c r="O124" s="12">
        <f t="shared" si="4"/>
        <v>235</v>
      </c>
      <c r="P124" s="12">
        <f t="shared" si="4"/>
        <v>315.95</v>
      </c>
      <c r="Q124" s="12">
        <f t="shared" si="4"/>
        <v>219.7</v>
      </c>
      <c r="R124" s="12">
        <f t="shared" si="4"/>
        <v>0</v>
      </c>
      <c r="S124" s="12">
        <f t="shared" si="4"/>
        <v>0</v>
      </c>
      <c r="T124" s="12">
        <f t="shared" si="4"/>
        <v>0</v>
      </c>
      <c r="U124" s="12">
        <f t="shared" si="4"/>
        <v>0</v>
      </c>
      <c r="V124" s="12">
        <f t="shared" si="4"/>
        <v>0</v>
      </c>
      <c r="W124" s="12">
        <f t="shared" si="4"/>
        <v>86.52</v>
      </c>
      <c r="X124" s="12">
        <f t="shared" si="4"/>
        <v>0</v>
      </c>
      <c r="Y124" s="12">
        <f t="shared" si="4"/>
        <v>455.74</v>
      </c>
      <c r="Z124" s="12">
        <f t="shared" si="4"/>
        <v>100</v>
      </c>
      <c r="AA124" s="12">
        <f t="shared" si="4"/>
        <v>0</v>
      </c>
      <c r="AB124" s="12">
        <f t="shared" si="4"/>
        <v>0</v>
      </c>
      <c r="AC124" s="12">
        <f t="shared" si="4"/>
        <v>0</v>
      </c>
      <c r="AD124" s="12">
        <f t="shared" si="4"/>
        <v>67.11</v>
      </c>
    </row>
    <row r="125" spans="4:5" ht="14.25" thickBot="1" thickTop="1">
      <c r="D125" s="115"/>
      <c r="E125" s="27">
        <f>SUM(E124:AE124)</f>
        <v>6047.259999999999</v>
      </c>
    </row>
    <row r="126" ht="12" thickTop="1"/>
    <row r="130" ht="12.75">
      <c r="G130" s="28"/>
    </row>
    <row r="131" ht="12.75">
      <c r="G131" s="28"/>
    </row>
    <row r="132" ht="12.75">
      <c r="G132" s="28"/>
    </row>
    <row r="133" ht="12.75">
      <c r="G133" s="28"/>
    </row>
    <row r="134" ht="13.5" thickBot="1">
      <c r="G134" s="28"/>
    </row>
    <row r="135" spans="2:7" ht="12.75">
      <c r="B135" s="33" t="s">
        <v>104</v>
      </c>
      <c r="C135" s="34"/>
      <c r="D135" s="35"/>
      <c r="E135" s="35"/>
      <c r="F135" s="36"/>
      <c r="G135" s="28"/>
    </row>
    <row r="136" spans="2:7" ht="12.75">
      <c r="B136" s="37" t="s">
        <v>98</v>
      </c>
      <c r="C136" s="38"/>
      <c r="D136" s="39"/>
      <c r="E136" s="40">
        <f>August!E133</f>
        <v>15558.36</v>
      </c>
      <c r="F136" s="41"/>
      <c r="G136" s="28"/>
    </row>
    <row r="137" spans="2:7" ht="12.75">
      <c r="B137" s="42" t="s">
        <v>100</v>
      </c>
      <c r="C137" s="38"/>
      <c r="D137" s="39"/>
      <c r="E137" s="29">
        <f>E63</f>
        <v>3104.4900000000002</v>
      </c>
      <c r="F137" s="41"/>
      <c r="G137" s="28"/>
    </row>
    <row r="138" spans="2:7" ht="12.75">
      <c r="B138" s="42"/>
      <c r="C138" s="38"/>
      <c r="D138" s="39"/>
      <c r="E138" s="40">
        <f>SUM(E136:E137)</f>
        <v>18662.850000000002</v>
      </c>
      <c r="F138" s="41"/>
      <c r="G138" s="28"/>
    </row>
    <row r="139" spans="2:7" ht="12.75">
      <c r="B139" s="42" t="s">
        <v>101</v>
      </c>
      <c r="C139" s="38"/>
      <c r="D139" s="39"/>
      <c r="E139" s="30">
        <f>-E125</f>
        <v>-6047.259999999999</v>
      </c>
      <c r="F139" s="41"/>
      <c r="G139" s="28"/>
    </row>
    <row r="140" spans="2:7" ht="12.75">
      <c r="B140" s="42"/>
      <c r="C140" s="38"/>
      <c r="D140" s="39"/>
      <c r="E140" s="32"/>
      <c r="F140" s="41"/>
      <c r="G140" s="28"/>
    </row>
    <row r="141" spans="2:7" ht="13.5" thickBot="1">
      <c r="B141" s="42" t="s">
        <v>103</v>
      </c>
      <c r="C141" s="38"/>
      <c r="D141" s="39"/>
      <c r="E141" s="31">
        <f>SUM(E138:E139)</f>
        <v>12615.590000000004</v>
      </c>
      <c r="F141" s="41"/>
      <c r="G141" s="28"/>
    </row>
    <row r="142" spans="2:7" ht="14.25" thickBot="1" thickTop="1">
      <c r="B142" s="43"/>
      <c r="C142" s="44"/>
      <c r="D142" s="45"/>
      <c r="E142" s="46"/>
      <c r="F142" s="47"/>
      <c r="G142" s="28"/>
    </row>
    <row r="143" spans="2:7" ht="12.75">
      <c r="B143" s="17"/>
      <c r="E143" s="28"/>
      <c r="G143" s="28"/>
    </row>
    <row r="144" spans="1:7" ht="13.5" thickBot="1">
      <c r="A144" s="21" t="s">
        <v>113</v>
      </c>
      <c r="B144" s="17"/>
      <c r="G144" s="28"/>
    </row>
    <row r="145" spans="2:7" ht="12.75">
      <c r="B145" s="33" t="s">
        <v>41</v>
      </c>
      <c r="C145" s="49"/>
      <c r="D145" s="50"/>
      <c r="E145" s="50"/>
      <c r="F145" s="51"/>
      <c r="G145" s="28"/>
    </row>
    <row r="146" spans="2:7" ht="12.75">
      <c r="B146" s="42" t="s">
        <v>105</v>
      </c>
      <c r="C146" s="52"/>
      <c r="D146" s="40"/>
      <c r="E146" s="40">
        <v>14862.49</v>
      </c>
      <c r="F146" s="53"/>
      <c r="G146" s="28"/>
    </row>
    <row r="147" spans="2:7" ht="12.75">
      <c r="B147" s="42" t="s">
        <v>106</v>
      </c>
      <c r="C147" s="52"/>
      <c r="D147" s="40"/>
      <c r="E147" s="48"/>
      <c r="F147" s="53"/>
      <c r="G147" s="28"/>
    </row>
    <row r="148" spans="2:7" ht="12.75">
      <c r="B148" s="42"/>
      <c r="C148" s="52"/>
      <c r="D148" s="40"/>
      <c r="E148" s="40">
        <f>SUM(E146:E147)</f>
        <v>14862.49</v>
      </c>
      <c r="F148" s="53"/>
      <c r="G148" s="28"/>
    </row>
    <row r="149" spans="2:7" ht="12.75">
      <c r="B149" s="42" t="s">
        <v>107</v>
      </c>
      <c r="C149" s="52"/>
      <c r="D149" s="40"/>
      <c r="E149" s="40"/>
      <c r="F149" s="53"/>
      <c r="G149" s="28"/>
    </row>
    <row r="150" spans="2:7" ht="12.75">
      <c r="B150" s="42" t="s">
        <v>108</v>
      </c>
      <c r="C150" s="52"/>
      <c r="D150" s="40"/>
      <c r="E150" s="40"/>
      <c r="F150" s="53"/>
      <c r="G150" s="28"/>
    </row>
    <row r="151" spans="2:7" ht="12.75">
      <c r="B151" s="42" t="s">
        <v>109</v>
      </c>
      <c r="C151" s="52"/>
      <c r="D151" s="40"/>
      <c r="E151" s="40"/>
      <c r="F151" s="53"/>
      <c r="G151" s="28"/>
    </row>
    <row r="152" spans="2:7" ht="12.75">
      <c r="B152" s="42"/>
      <c r="C152" s="52"/>
      <c r="D152" s="40"/>
      <c r="E152" s="40"/>
      <c r="F152" s="53"/>
      <c r="G152" s="28"/>
    </row>
    <row r="153" spans="2:7" ht="12.75">
      <c r="B153" s="42"/>
      <c r="C153" s="52"/>
      <c r="D153" s="40"/>
      <c r="E153" s="48"/>
      <c r="F153" s="53"/>
      <c r="G153" s="28"/>
    </row>
    <row r="154" spans="2:7" ht="12.75">
      <c r="B154" s="42"/>
      <c r="C154" s="52"/>
      <c r="D154" s="40"/>
      <c r="E154" s="40">
        <f>SUM(E148:E153)</f>
        <v>14862.49</v>
      </c>
      <c r="F154" s="53"/>
      <c r="G154" s="28"/>
    </row>
    <row r="155" spans="2:7" ht="12.75">
      <c r="B155" s="42"/>
      <c r="C155" s="52"/>
      <c r="D155" s="40"/>
      <c r="E155" s="40"/>
      <c r="F155" s="53"/>
      <c r="G155" s="28"/>
    </row>
    <row r="156" spans="2:7" ht="12.75">
      <c r="B156" s="42" t="s">
        <v>110</v>
      </c>
      <c r="C156" s="52"/>
      <c r="D156" s="40"/>
      <c r="E156" s="40"/>
      <c r="F156" s="53"/>
      <c r="G156" s="28"/>
    </row>
    <row r="157" spans="2:7" ht="12.75">
      <c r="B157" s="42" t="s">
        <v>111</v>
      </c>
      <c r="C157" s="52"/>
      <c r="D157" s="40"/>
      <c r="E157" s="40"/>
      <c r="F157" s="53"/>
      <c r="G157" s="28"/>
    </row>
    <row r="158" spans="2:6" ht="12.75">
      <c r="B158" s="42" t="s">
        <v>109</v>
      </c>
      <c r="C158" s="52"/>
      <c r="D158" s="40"/>
      <c r="E158" s="40"/>
      <c r="F158" s="53"/>
    </row>
    <row r="159" spans="2:6" ht="12.75">
      <c r="B159" s="42" t="s">
        <v>112</v>
      </c>
      <c r="C159" s="52"/>
      <c r="D159" s="117"/>
      <c r="E159" s="40"/>
      <c r="F159" s="53"/>
    </row>
    <row r="160" spans="2:6" ht="12.75">
      <c r="B160" s="42" t="s">
        <v>112</v>
      </c>
      <c r="C160" s="52"/>
      <c r="D160" s="117"/>
      <c r="E160" s="40"/>
      <c r="F160" s="53"/>
    </row>
    <row r="161" spans="2:6" ht="12.75">
      <c r="B161" s="42" t="s">
        <v>112</v>
      </c>
      <c r="C161" s="52"/>
      <c r="D161" s="117"/>
      <c r="E161" s="40"/>
      <c r="F161" s="53"/>
    </row>
    <row r="162" spans="2:6" ht="12.75">
      <c r="B162" s="42" t="s">
        <v>112</v>
      </c>
      <c r="C162" s="52"/>
      <c r="D162" s="117">
        <v>595</v>
      </c>
      <c r="E162" s="40">
        <v>60</v>
      </c>
      <c r="F162" s="53"/>
    </row>
    <row r="163" spans="2:6" ht="12.75">
      <c r="B163" s="42" t="s">
        <v>112</v>
      </c>
      <c r="C163" s="52"/>
      <c r="D163" s="117">
        <v>640</v>
      </c>
      <c r="E163" s="40">
        <v>60</v>
      </c>
      <c r="F163" s="53"/>
    </row>
    <row r="164" spans="2:6" ht="12.75">
      <c r="B164" s="42" t="s">
        <v>112</v>
      </c>
      <c r="C164" s="52"/>
      <c r="D164" s="117">
        <v>686</v>
      </c>
      <c r="E164" s="40">
        <v>15</v>
      </c>
      <c r="F164" s="53"/>
    </row>
    <row r="165" spans="2:6" ht="12.75">
      <c r="B165" s="42" t="s">
        <v>112</v>
      </c>
      <c r="C165" s="52"/>
      <c r="D165" s="117">
        <v>696</v>
      </c>
      <c r="E165" s="40">
        <v>14.16</v>
      </c>
      <c r="F165" s="53"/>
    </row>
    <row r="166" spans="2:6" ht="12.75">
      <c r="B166" s="42" t="s">
        <v>112</v>
      </c>
      <c r="D166" s="118">
        <v>698</v>
      </c>
      <c r="E166" s="28">
        <v>16.34</v>
      </c>
      <c r="F166" s="53"/>
    </row>
    <row r="167" spans="2:6" ht="12.75">
      <c r="B167" s="42" t="s">
        <v>112</v>
      </c>
      <c r="D167" s="118">
        <v>699</v>
      </c>
      <c r="E167" s="28">
        <v>30</v>
      </c>
      <c r="F167" s="53"/>
    </row>
    <row r="168" spans="2:6" ht="12.75">
      <c r="B168" s="42" t="s">
        <v>112</v>
      </c>
      <c r="D168" s="118">
        <v>703</v>
      </c>
      <c r="E168" s="28">
        <v>17.37</v>
      </c>
      <c r="F168" s="53"/>
    </row>
    <row r="169" spans="2:6" ht="12.75">
      <c r="B169" s="42" t="s">
        <v>112</v>
      </c>
      <c r="D169" s="118">
        <v>704</v>
      </c>
      <c r="E169" s="28">
        <v>19.99</v>
      </c>
      <c r="F169" s="53"/>
    </row>
    <row r="170" spans="2:6" ht="12.75">
      <c r="B170" s="42" t="s">
        <v>112</v>
      </c>
      <c r="D170" s="118">
        <v>705</v>
      </c>
      <c r="E170" s="28">
        <v>141.78</v>
      </c>
      <c r="F170" s="53"/>
    </row>
    <row r="171" spans="2:6" ht="12.75">
      <c r="B171" s="42" t="s">
        <v>112</v>
      </c>
      <c r="D171" s="118">
        <v>706</v>
      </c>
      <c r="E171" s="28">
        <v>13.26</v>
      </c>
      <c r="F171" s="53"/>
    </row>
    <row r="172" spans="2:6" ht="12.75">
      <c r="B172" s="42" t="s">
        <v>112</v>
      </c>
      <c r="D172" s="118"/>
      <c r="E172" s="28"/>
      <c r="F172" s="53"/>
    </row>
    <row r="173" spans="2:6" ht="12.75">
      <c r="B173" s="42" t="s">
        <v>112</v>
      </c>
      <c r="D173" s="118">
        <v>708</v>
      </c>
      <c r="E173" s="28">
        <v>472.44</v>
      </c>
      <c r="F173" s="53"/>
    </row>
    <row r="174" spans="2:6" ht="12.75">
      <c r="B174" s="42" t="s">
        <v>112</v>
      </c>
      <c r="D174" s="118">
        <v>709</v>
      </c>
      <c r="E174" s="28">
        <v>35</v>
      </c>
      <c r="F174" s="53"/>
    </row>
    <row r="175" spans="2:6" ht="12.75">
      <c r="B175" s="42" t="s">
        <v>112</v>
      </c>
      <c r="D175" s="118">
        <v>710</v>
      </c>
      <c r="E175" s="28">
        <v>140</v>
      </c>
      <c r="F175" s="53"/>
    </row>
    <row r="176" spans="2:6" ht="12.75">
      <c r="B176" s="42" t="s">
        <v>112</v>
      </c>
      <c r="D176" s="118">
        <v>711</v>
      </c>
      <c r="E176" s="28">
        <v>199</v>
      </c>
      <c r="F176" s="53"/>
    </row>
    <row r="177" spans="2:6" ht="12.75">
      <c r="B177" s="42" t="s">
        <v>112</v>
      </c>
      <c r="D177" s="118">
        <v>712</v>
      </c>
      <c r="E177" s="28">
        <v>73.21</v>
      </c>
      <c r="F177" s="53"/>
    </row>
    <row r="178" spans="2:6" ht="12.75">
      <c r="B178" s="42" t="s">
        <v>112</v>
      </c>
      <c r="D178" s="118">
        <v>713</v>
      </c>
      <c r="E178" s="28">
        <v>96.65</v>
      </c>
      <c r="F178" s="53"/>
    </row>
    <row r="179" spans="2:6" ht="12.75">
      <c r="B179" s="42" t="s">
        <v>112</v>
      </c>
      <c r="D179" s="118">
        <v>714</v>
      </c>
      <c r="E179" s="28">
        <v>123.7</v>
      </c>
      <c r="F179" s="53"/>
    </row>
    <row r="180" spans="2:6" ht="12.75">
      <c r="B180" s="42" t="s">
        <v>112</v>
      </c>
      <c r="D180" s="118">
        <v>715</v>
      </c>
      <c r="E180" s="28">
        <v>15</v>
      </c>
      <c r="F180" s="53"/>
    </row>
    <row r="181" spans="2:6" ht="12.75">
      <c r="B181" s="42" t="s">
        <v>112</v>
      </c>
      <c r="D181" s="118">
        <v>716</v>
      </c>
      <c r="E181" s="28">
        <v>704</v>
      </c>
      <c r="F181" s="53"/>
    </row>
    <row r="182" spans="2:6" ht="12.75">
      <c r="B182" s="42" t="s">
        <v>112</v>
      </c>
      <c r="D182" s="118"/>
      <c r="E182" s="28"/>
      <c r="F182" s="53"/>
    </row>
    <row r="183" spans="2:6" ht="12.75">
      <c r="B183" s="42" t="s">
        <v>112</v>
      </c>
      <c r="D183" s="118"/>
      <c r="E183" s="28"/>
      <c r="F183" s="53"/>
    </row>
    <row r="184" spans="2:6" ht="12.75">
      <c r="B184" s="42" t="s">
        <v>112</v>
      </c>
      <c r="D184" s="118"/>
      <c r="E184" s="28"/>
      <c r="F184" s="53"/>
    </row>
    <row r="185" spans="2:6" ht="12.75">
      <c r="B185" s="42" t="s">
        <v>112</v>
      </c>
      <c r="D185" s="118"/>
      <c r="E185" s="28"/>
      <c r="F185" s="53"/>
    </row>
    <row r="186" spans="2:6" ht="12.75">
      <c r="B186" s="42"/>
      <c r="C186" s="52"/>
      <c r="D186" s="40"/>
      <c r="E186" s="40">
        <f>SUM(E158:E185)</f>
        <v>2246.9</v>
      </c>
      <c r="F186" s="53"/>
    </row>
    <row r="187" spans="2:6" ht="12.75">
      <c r="B187" s="42"/>
      <c r="C187" s="52"/>
      <c r="D187" s="40"/>
      <c r="E187" s="40"/>
      <c r="F187" s="53"/>
    </row>
    <row r="188" spans="2:6" ht="13.5" thickBot="1">
      <c r="B188" s="42" t="s">
        <v>114</v>
      </c>
      <c r="C188" s="52"/>
      <c r="D188" s="40"/>
      <c r="E188" s="31">
        <f>E154-E186</f>
        <v>12615.59</v>
      </c>
      <c r="F188" s="53"/>
    </row>
    <row r="189" spans="2:6" ht="13.5" thickTop="1">
      <c r="B189" s="42" t="s">
        <v>115</v>
      </c>
      <c r="C189" s="52"/>
      <c r="D189" s="40"/>
      <c r="E189" s="40"/>
      <c r="F189" s="53"/>
    </row>
    <row r="190" spans="2:6" ht="13.5" thickBot="1">
      <c r="B190" s="43"/>
      <c r="C190" s="54"/>
      <c r="D190" s="46"/>
      <c r="E190" s="46"/>
      <c r="F190" s="55"/>
    </row>
  </sheetData>
  <sheetProtection/>
  <mergeCells count="2">
    <mergeCell ref="W67:Z67"/>
    <mergeCell ref="Q3:T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Mary's Cathedral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Cathedral Office</dc:creator>
  <cp:keywords/>
  <dc:description/>
  <cp:lastModifiedBy>rogereley</cp:lastModifiedBy>
  <cp:lastPrinted>2014-08-08T14:10:54Z</cp:lastPrinted>
  <dcterms:created xsi:type="dcterms:W3CDTF">2006-04-24T14:41:41Z</dcterms:created>
  <dcterms:modified xsi:type="dcterms:W3CDTF">2017-10-19T21:06:11Z</dcterms:modified>
  <cp:category/>
  <cp:version/>
  <cp:contentType/>
  <cp:contentStatus/>
</cp:coreProperties>
</file>